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877" activeTab="0"/>
  </bookViews>
  <sheets>
    <sheet name="Приложение 03" sheetId="1" r:id="rId1"/>
    <sheet name="Приложение 04" sheetId="2" r:id="rId2"/>
    <sheet name="Приложение 07" sheetId="3" r:id="rId3"/>
    <sheet name="Приложение 08" sheetId="4" r:id="rId4"/>
    <sheet name="Приложение 09" sheetId="5" r:id="rId5"/>
    <sheet name="Приложение 10 " sheetId="6" r:id="rId6"/>
    <sheet name="Приложение 11" sheetId="7" r:id="rId7"/>
    <sheet name="Приложение 12" sheetId="8" r:id="rId8"/>
    <sheet name="Приложение 13" sheetId="9" r:id="rId9"/>
    <sheet name="Приложение 14" sheetId="10" r:id="rId10"/>
    <sheet name="Приложение 15" sheetId="11" r:id="rId11"/>
    <sheet name="Приложение 16" sheetId="12" r:id="rId12"/>
    <sheet name="Приложение 01" sheetId="13" r:id="rId13"/>
    <sheet name="Приложение 06" sheetId="14" r:id="rId14"/>
    <sheet name="Приложение 05" sheetId="15" r:id="rId15"/>
    <sheet name="Приложение 02" sheetId="16" r:id="rId16"/>
  </sheets>
  <externalReferences>
    <externalReference r:id="rId19"/>
  </externalReference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15">'Приложение 02'!$12:$13</definedName>
    <definedName name="_xlnm.Print_Titles" localSheetId="2">'Приложение 07'!$12:$13</definedName>
    <definedName name="_xlnm.Print_Titles" localSheetId="4">'Приложение 09'!$12:$13</definedName>
    <definedName name="_xlnm.Print_Titles" localSheetId="6">'Приложение 11'!$14:$14</definedName>
    <definedName name="_xlnm.Print_Area" localSheetId="12">'Приложение 01'!$A$1:$F$22</definedName>
    <definedName name="_xlnm.Print_Area" localSheetId="15">'Приложение 02'!$A$1:$G$26</definedName>
    <definedName name="_xlnm.Print_Area" localSheetId="2">'Приложение 07'!$A$1:$F$138</definedName>
    <definedName name="_xlnm.Print_Area" localSheetId="4">'Приложение 09'!$A$1:$G$192</definedName>
    <definedName name="_xlnm.Print_Area" localSheetId="6">'Приложение 11'!$A$1:$G$51</definedName>
  </definedNames>
  <calcPr fullCalcOnLoad="1"/>
</workbook>
</file>

<file path=xl/sharedStrings.xml><?xml version="1.0" encoding="utf-8"?>
<sst xmlns="http://schemas.openxmlformats.org/spreadsheetml/2006/main" count="2945" uniqueCount="676">
  <si>
    <t xml:space="preserve">               Наименование                </t>
  </si>
  <si>
    <t>от "19"декабря 2013 № 74</t>
  </si>
  <si>
    <t xml:space="preserve">   от " 19 " декабря 2013г. №74</t>
  </si>
  <si>
    <t>от "19" декабря 2013г. № 74</t>
  </si>
  <si>
    <t xml:space="preserve">                                           на плановый период  2015 и 2016 годов"</t>
  </si>
  <si>
    <t>и на плановый период 2015 и 2016 годов"</t>
  </si>
  <si>
    <t>10</t>
  </si>
  <si>
    <t>09</t>
  </si>
  <si>
    <t>Средства от продажи акций и иных форм участия в капитале, находящихся в собственности городских округов</t>
  </si>
  <si>
    <t>Средства от продажи акций и иных форм участия в капитале, находящихся в государственной и муниципальной собственности</t>
  </si>
  <si>
    <t>органы управления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</si>
  <si>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</si>
  <si>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вносимые изменения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</si>
  <si>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</si>
  <si>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Долгосрочная муниципальная целевая программа по гражданской обороне, предупреждению и ликвидации  последствий чрезвычайных ситуаций и стихийных бедствий природного и техногенного характера на территории муниципального образования на 2014-2016 годы</t>
  </si>
  <si>
    <t>72 0 1416</t>
  </si>
  <si>
    <t>Мероприятия по разработке документов территориального планирования и градостроительного зонирования</t>
  </si>
  <si>
    <t>Закупка товаров, работ и услуг  для муниципальных нужд</t>
  </si>
  <si>
    <t>Закупка товаров, работ и услуг  для  муниципальных нужд</t>
  </si>
  <si>
    <t>Мероприятия по энергосбережению и повышению энергетической эффективности</t>
  </si>
  <si>
    <t>10 0 1439</t>
  </si>
  <si>
    <t>76 0 0000</t>
  </si>
  <si>
    <t>Возмещение теплоснабжающим организациям и организациям коммунального комплекса части недополученных доходов, обусловленных установлением тарифов (цен) уполномоченным органом исполнительной власти Курской области в области государственного регулирования тарифов (цен) на услуги для населения в рамках предельных индексов изменения размера платы граждан за коммунальные услуги</t>
  </si>
  <si>
    <t>76 0 1328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</si>
  <si>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</si>
  <si>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75 1 1313</t>
  </si>
  <si>
    <t>Межбюджетные трансферты</t>
  </si>
  <si>
    <t>Межбюжетные трансферты</t>
  </si>
  <si>
    <t>76 1 1403</t>
  </si>
  <si>
    <t>Обеспечение деятельности по организации  мобилизационной готовности экономики</t>
  </si>
  <si>
    <t>09 0 0000</t>
  </si>
  <si>
    <t>(рублей)</t>
  </si>
  <si>
    <t xml:space="preserve"> 01 05 02 01 10 0000 610</t>
  </si>
  <si>
    <t>Уменьшение прочих остатков денежных средств  бюджетов поселений</t>
  </si>
  <si>
    <t xml:space="preserve"> 01 05 02 01 10 0000 510</t>
  </si>
  <si>
    <t>Увеличение прочих остатков денежных средств  бюджетов поселений</t>
  </si>
  <si>
    <t>ИТОГО ИСТОЧНИКИ  ФИНАНСИРОВАНИЯ ДЕФИЦИТОВ БЮДЖЕТОВ</t>
  </si>
  <si>
    <t>ИСТОЧНИКИ ВНУТРЕННЕГО ФИНАНСИРОВАНИЯ                         ДЕФИЦИТОВ  БЮДЖЕТОВ</t>
  </si>
  <si>
    <t>Прочая закупка товаров, работ и услуг для  обеспечения государственных ( муниципальных) нужд</t>
  </si>
  <si>
    <t>Иные закупки товаров, работ и услуг для обеспечения государственных (муниципальных) нужд</t>
  </si>
  <si>
    <t>Культура</t>
  </si>
  <si>
    <t xml:space="preserve">        ВЕДОМСТВЕННАЯ СТРУКТУРА</t>
  </si>
  <si>
    <t>320</t>
  </si>
  <si>
    <t>03 0 0000</t>
  </si>
  <si>
    <t>04 0 0000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</si>
  <si>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</si>
  <si>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01 1 1404</t>
  </si>
  <si>
    <t>Выполнение других (прочих) обязательств органа местного самоуправления</t>
  </si>
  <si>
    <t>Субвенция местным бюджетам    на осуществление отдельных государственных полномочий  по профилактике безнадзорности и правонарушений несовершеннолетних</t>
  </si>
  <si>
    <t>Глава муниципального образования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</si>
  <si>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</si>
  <si>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901</t>
  </si>
  <si>
    <t>Социальная политика</t>
  </si>
  <si>
    <t xml:space="preserve"> 01 06 01 00 00 0000 000</t>
  </si>
  <si>
    <t>Прочая закупка товаров, работ и услуг для муниципальных нужд</t>
  </si>
  <si>
    <t>244</t>
  </si>
  <si>
    <t>Сумма на 2015 год</t>
  </si>
  <si>
    <t xml:space="preserve"> 01 06 00 00 00 0000 000</t>
  </si>
  <si>
    <t>Иные источники внутреннего  финансирования  дефицита бюджета</t>
  </si>
  <si>
    <t>Уменьшение прочих остатков средств бюджетов</t>
  </si>
  <si>
    <t>Уплата налогов, сборов и иных обязательных платежей в бюджетную систему Российской Федерации</t>
  </si>
  <si>
    <t>851</t>
  </si>
  <si>
    <t>Уплата прочих налогов, сборов и иных обязательных платежей</t>
  </si>
  <si>
    <t>852</t>
  </si>
  <si>
    <t>Коммунальное хозяйство</t>
  </si>
  <si>
    <t xml:space="preserve">ИСТОЧНИКИ ВНУТРЕННЕГО ФИНАНСИРОВАНИЯ                          ДЕФИЦИТОВ БЮДЖЕТОВ </t>
  </si>
  <si>
    <t xml:space="preserve">Раздел </t>
  </si>
  <si>
    <t>Подраздел</t>
  </si>
  <si>
    <t>Вид расходов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</si>
  <si>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</si>
  <si>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</si>
  <si>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>08 0 0000</t>
  </si>
  <si>
    <t>1 14 06025 10 0000 430</t>
  </si>
  <si>
    <t>Доходы 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</si>
  <si>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</si>
  <si>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</si>
  <si>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</si>
  <si>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</si>
  <si>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</si>
  <si>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</si>
  <si>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</si>
  <si>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</si>
  <si>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1 17 14030 10 0000 180</t>
  </si>
  <si>
    <t>Средства самообложения граждан, зачисляемые в бюджеты поселений</t>
  </si>
  <si>
    <t>2 02 01009 10 0000 151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</si>
  <si>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</si>
  <si>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2 02 01999 10 0000 151</t>
  </si>
  <si>
    <t>Прочие дотации бюджетам поселений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</si>
  <si>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</si>
  <si>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2 02 02009 10 0000 151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</si>
  <si>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</si>
  <si>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2 02 02041 10 0000 151</t>
  </si>
  <si>
    <t>Субсидии бюджетам поселений на бюджетные инвестиции для модернизации объектов коммунальной инфраструктуры</t>
  </si>
  <si>
    <t>2 02 02078 10 0000 151</t>
  </si>
  <si>
    <t>2 02 02079 10 0000 151</t>
  </si>
  <si>
    <t>2 02 02081 10 0000 151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</si>
  <si>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</si>
  <si>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мероприятия по обеспечению жильем иных категорий граждан на основании решений Правительства Российской Федерации</t>
  </si>
  <si>
    <t>2 02 02088 10 0002 151</t>
  </si>
  <si>
    <t>75 0 0000</t>
  </si>
  <si>
    <t>Субсидии муниципальным бюджетным учреждениям на иные цели</t>
  </si>
  <si>
    <t>Другие вопросы в области национальной экономики</t>
  </si>
  <si>
    <t>Дорожное хозяйство (дорожные фонды)</t>
  </si>
  <si>
    <t>05</t>
  </si>
  <si>
    <t>Объем погашения средств в 2015 году (тыс. рублей)</t>
  </si>
  <si>
    <t xml:space="preserve"> муниципальных гарантий</t>
  </si>
  <si>
    <t>Цель гарантирования</t>
  </si>
  <si>
    <t>Наименование принципала</t>
  </si>
  <si>
    <t>Сумма гаран-тирования, тыс. рублей</t>
  </si>
  <si>
    <t>Наличие права регрессного требования</t>
  </si>
  <si>
    <t>Наименование кредитора</t>
  </si>
  <si>
    <t>Срок    гарантии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</si>
  <si>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</si>
  <si>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</si>
  <si>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финансирования дефицита бюджета</t>
  </si>
  <si>
    <t>11</t>
  </si>
  <si>
    <t>Социальное обеспечение населения</t>
  </si>
  <si>
    <t>Приложение №8</t>
  </si>
  <si>
    <t xml:space="preserve">  Коды бюджетной </t>
  </si>
  <si>
    <t>классификации</t>
  </si>
  <si>
    <t xml:space="preserve"> 01 05 02 00 00 0000 510</t>
  </si>
  <si>
    <t>Увеличение остатков средств бюджетов</t>
  </si>
  <si>
    <t xml:space="preserve"> 01 05 02 01 00 0000 510</t>
  </si>
  <si>
    <t>Увеличение прочих остатков средств бюджетов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</si>
  <si>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</si>
  <si>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</si>
  <si>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 xml:space="preserve">04 </t>
  </si>
  <si>
    <t>Резервные фонды</t>
  </si>
  <si>
    <t>Социальные выплаты гражданам, кроме публичных нормативных социальных выплат</t>
  </si>
  <si>
    <t>321</t>
  </si>
  <si>
    <t>Долгосрочная муниципальная целевая программа "По профилактике преступлений и иных правонарушений в поселке Золотухино на 2012-2014 годы"</t>
  </si>
  <si>
    <t xml:space="preserve">Мероприяти по профилактике преступлений и иных правонарушений </t>
  </si>
  <si>
    <t>06 0 1437</t>
  </si>
  <si>
    <t>Муниципальная целевая программа "Пожарная безопасность муниципального образования "поселок Золотухино" Золотухинского района Курской области на 2013-2015 годы"</t>
  </si>
  <si>
    <t>Расходы муниципального образования на обеспечение мер правовой и социальной защиты добровольных пожарных  и поддержки общественных объединений пожарной охраны на территории муниципального образования</t>
  </si>
  <si>
    <t>07 0 1415</t>
  </si>
  <si>
    <t>Закупка товаров, работ и  услуг для муниципальных нужд</t>
  </si>
  <si>
    <t>Уличное освещение</t>
  </si>
  <si>
    <t>Организация и содержание мест захоронения</t>
  </si>
  <si>
    <t>Выплата пенсий за выслугу лет и доплат к пенсиям муниципальных гражданских служащих Курской области</t>
  </si>
  <si>
    <t>Целевая программа «Обеспечение жильем молодых семей» муниципального образования «поселок Золотухино» на 2011-2015 годы</t>
  </si>
  <si>
    <t>Предоставление гражданам субсидий на оплату жилого помещения и коммунальных услуг за счет средств областного бюджета</t>
  </si>
  <si>
    <t>Массовый спорт</t>
  </si>
  <si>
    <t>Выполнение других обязательств государства</t>
  </si>
  <si>
    <t>Долгосрочная муниципальная целевая программа "Строительство, реконструкция и ремонт автомобильных дорог общего пользования местного значения муниципального образования "поселок Золотухино" на  2012-2014 годы"</t>
  </si>
  <si>
    <t>08 0 1424</t>
  </si>
  <si>
    <t>Капитальный ремонт, ремонт и содержание автомобильных дорог общего пользования местного значения</t>
  </si>
  <si>
    <t>Целевая программа "Повышения безопасности дорожного движения  в муниципальном образовании "поселок Золотухино" на 2011-2012 годы"</t>
  </si>
  <si>
    <t>09 0 1438</t>
  </si>
  <si>
    <t>Мероприятия по безопасности дорожного движения в муниципальном образовании</t>
  </si>
  <si>
    <t>Наименование отраслей</t>
  </si>
  <si>
    <t>Уменьшение остатков средств бюджетов</t>
  </si>
  <si>
    <t xml:space="preserve"> 01 05 02 01 00 0000 610</t>
  </si>
  <si>
    <t>01 1 1402</t>
  </si>
  <si>
    <t>71 0 2091</t>
  </si>
  <si>
    <t>Администрация поселка Золотухино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</si>
  <si>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</si>
  <si>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</si>
  <si>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1 08 04020 01 0000 110</t>
  </si>
  <si>
    <t>1 11 01050 10 0000 120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</si>
  <si>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</si>
  <si>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</si>
  <si>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</si>
  <si>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</si>
  <si>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</si>
  <si>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</si>
  <si>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</si>
  <si>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</si>
  <si>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</si>
  <si>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</si>
  <si>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</si>
  <si>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Обеспечение деятельности Администрации поселка Золотухино</t>
  </si>
  <si>
    <t xml:space="preserve">01 1 0000 </t>
  </si>
  <si>
    <t>2 07 05000 10 0000 180</t>
  </si>
  <si>
    <t>Прочие безвозмездные поступления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</si>
  <si>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</si>
  <si>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1 11 05013 10 0000 120</t>
  </si>
  <si>
    <t xml:space="preserve">ВСЕГО РАСХОДОВ </t>
  </si>
  <si>
    <t>Уплата прочих налогов, сборов и иных платежей</t>
  </si>
  <si>
    <t>Иные выплаты персоналу, за исключением фонда оплаты труда</t>
  </si>
  <si>
    <t>122</t>
  </si>
  <si>
    <t>Прочая закупка товаров, работ и услуг для  государственных
( муниципальных) нужд</t>
  </si>
  <si>
    <t>1.2. Общий объем бюджетных ассигнований, предусмотренных на исполнение               муниципальных гарантий</t>
  </si>
  <si>
    <t>1.2. Общий объем бюджетных ассигнований, предусмотренных на исполнение                                  муниципальных гарантий</t>
  </si>
  <si>
    <t>год и на плановый период 2015 и 2016 годов"</t>
  </si>
  <si>
    <t>Субвенции бюджетам поселений на выполнение передаваемых полномочий субъектов Российской Федерации</t>
  </si>
  <si>
    <t>01 02 00 00 00 0000 000</t>
  </si>
  <si>
    <t>01 02 00 00 00 0000 700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</si>
  <si>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</si>
  <si>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</si>
  <si>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</si>
  <si>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</si>
  <si>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</si>
  <si>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</si>
  <si>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01 03 00 00 00 0000 000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</si>
  <si>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</si>
  <si>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</si>
  <si>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</si>
  <si>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</si>
  <si>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</si>
  <si>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</si>
  <si>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</si>
  <si>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</si>
  <si>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</si>
  <si>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01 05 02 01 00 0000 600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</si>
  <si>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</si>
  <si>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</si>
  <si>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</si>
  <si>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01  03 01 00 00 0000 800</t>
  </si>
  <si>
    <t>01 03 01 00 10 0000 810</t>
  </si>
  <si>
    <t>08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</si>
  <si>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</si>
  <si>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100</t>
  </si>
  <si>
    <t>Изменение остатков средств на счетах по учету средств бюджета</t>
  </si>
  <si>
    <t>Уплата налога на имущество организаций и земельного налога</t>
  </si>
  <si>
    <t>Благоустройство</t>
  </si>
  <si>
    <t>Объем привлечения средств в 2014 году (тыс. рублей)</t>
  </si>
  <si>
    <t>Объем привлечения средств в 2015 году (тыс. рублей)</t>
  </si>
  <si>
    <t>Объем погашения средств в 2014 году (тыс. рублей)</t>
  </si>
  <si>
    <t>Сумма на 2016 год</t>
  </si>
  <si>
    <t xml:space="preserve">Сумма на 2015 год </t>
  </si>
  <si>
    <t>Распределение бюджетных ассигнований на реализацию программ на 2014 год</t>
  </si>
  <si>
    <t>Распределение бюджетных ассигнований на реализацию программ на  плановый период 2015 и 2016  годов</t>
  </si>
  <si>
    <t>Объем привлечения средств в 2016 году (тыс. рублей)</t>
  </si>
  <si>
    <t>10 0 0000</t>
  </si>
  <si>
    <t>11 0 0000</t>
  </si>
  <si>
    <t>12 0 0000</t>
  </si>
  <si>
    <t>13 0 0000</t>
  </si>
  <si>
    <t>13 0 1113</t>
  </si>
  <si>
    <t>17 0 0000</t>
  </si>
  <si>
    <t xml:space="preserve">Резервный фонд  местной Администрации </t>
  </si>
  <si>
    <t xml:space="preserve">                                                                                                                   и на плановый период 2015 и 2016 годов"</t>
  </si>
  <si>
    <t>12</t>
  </si>
  <si>
    <t>Код бюд-жетопо-лучателя</t>
  </si>
  <si>
    <t>Раздел</t>
  </si>
  <si>
    <t>Под-раздел</t>
  </si>
  <si>
    <t>Целевая статья</t>
  </si>
  <si>
    <t>000</t>
  </si>
  <si>
    <t>Общегосударственные вопросы</t>
  </si>
  <si>
    <t>00</t>
  </si>
  <si>
    <t>2015 год</t>
  </si>
  <si>
    <t>Код бюджетополучателя</t>
  </si>
  <si>
    <t>521 02 11</t>
  </si>
  <si>
    <t>01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</si>
  <si>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</si>
  <si>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</si>
  <si>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 01</t>
  </si>
  <si>
    <t>Жилищно-коммунальное хозяйство</t>
  </si>
  <si>
    <t>Жилищное хозяйство</t>
  </si>
  <si>
    <t>Государственная поддержка молодых семей в улучшении жилищных условий</t>
  </si>
  <si>
    <t>15 0 1418</t>
  </si>
  <si>
    <t>74 0 0000</t>
  </si>
  <si>
    <t>Субвенция на предоставление гражданам субсидий на оплату жилых помещений и коммунальных услуг</t>
  </si>
  <si>
    <t>74 0 1321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</si>
  <si>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</si>
  <si>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Общегосударственные вопросы"</t>
  </si>
  <si>
    <t>002</t>
  </si>
  <si>
    <t>17 0 1401</t>
  </si>
  <si>
    <t>Расходы на обеспечение деятельности (оказание услуг) муниципальных учреждений</t>
  </si>
  <si>
    <t>код главы</t>
  </si>
  <si>
    <t xml:space="preserve">Наименование </t>
  </si>
  <si>
    <t xml:space="preserve">                                                                                                 Приложение № 1</t>
  </si>
  <si>
    <t xml:space="preserve">                                                                         и плановом периоде на 2015 и 2016 годы </t>
  </si>
  <si>
    <t>Перечень главных администраторов доходов бюджета Дмитриевского сельсовета Золотухинского района курской области на 2014 год и плановый период 2015 и 2016 годы</t>
  </si>
  <si>
    <t xml:space="preserve">доходов местного бюджета </t>
  </si>
  <si>
    <t xml:space="preserve">                                                         полномочий по администрированию доходов Дмитриевского сельсовета Золотухинского района Курской области"</t>
  </si>
  <si>
    <t xml:space="preserve">                                                                                                                       к  Постановлению главы Дмитриевского  сельсовета №69 от 20.12.2013</t>
  </si>
  <si>
    <t>15.Программа  "Безопасность муниципальных  образовательных учреждений  города Курска на  2011-2015 годы "</t>
  </si>
  <si>
    <t>Наименование</t>
  </si>
  <si>
    <t>03</t>
  </si>
  <si>
    <t>2 00 00000 00 0000 000</t>
  </si>
  <si>
    <t>ИСТОЧНИКИ   ФИНАНСИРОВАНИЯ</t>
  </si>
  <si>
    <t>630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</si>
  <si>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</si>
  <si>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</si>
  <si>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 для государственных
 (муниципальных) нужд</t>
  </si>
  <si>
    <t xml:space="preserve">Резервный фонд  местной администрации </t>
  </si>
  <si>
    <t xml:space="preserve">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</si>
  <si>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</si>
  <si>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</t>
  </si>
  <si>
    <t xml:space="preserve">                                                                         </t>
  </si>
  <si>
    <t xml:space="preserve">                                                               к решению Собрания депутатов Дмитриевского сельсовета</t>
  </si>
  <si>
    <t>Администрация Дмитриевского сельсовета</t>
  </si>
  <si>
    <t xml:space="preserve">                       к решению Собрания депутатов Дмитриевского сельсовета</t>
  </si>
  <si>
    <t xml:space="preserve">                               "О бюджете Дмитриевского сельсовета Золотухинского района на 2014 год и</t>
  </si>
  <si>
    <t>бюджета Дмитриевского сельсовета</t>
  </si>
  <si>
    <t xml:space="preserve">Администрация Дмитриевского сельсовета        </t>
  </si>
  <si>
    <t>к решению Собрания депутатов Дмитриевского сельсовета</t>
  </si>
  <si>
    <t xml:space="preserve">"О бюджете Дмитриевского сельсовета Золотухинского района на 2014 год и  на плановый период 2015 и 2016 годов" </t>
  </si>
  <si>
    <t>ДЕФИЦИТА  БЮДЖЕТА  ДМИТРИЕВСКОГО СЕЛЬСОВЕТА  НА  ПЛАНОВЫЙ                                            ПЕРИОД 2015 и 2016  ГОДОВ</t>
  </si>
  <si>
    <t>ИТОГО ИСТОЧНИКОВ  ФИНАНСИРОВАНИЯ ДЕФИЦИТА БЮДЖЕТА  ДМИТРИЕВСКОГО СЕЛЬСОВЕТА</t>
  </si>
  <si>
    <t>ДЕФИЦИТА  БЮДЖЕТА ДМИТРИЕВСКОГО СЕЛЬСОВЕТА   НА  2014  ГОД</t>
  </si>
  <si>
    <t xml:space="preserve">          к решению Собрания депутатов Дмитриевского сельсовета </t>
  </si>
  <si>
    <t>"О бюджете Дмитриевского сельсовета на 2014 год и  на плановый период 2015 и 2016 годов"</t>
  </si>
  <si>
    <t>1. Долгосрочная муниципальная целевая программа по гражданской обороне, предупреждению и ликвидации  последствий чрезвычайных ситуаций и стихийных бедствий природного и техногенного характера на территории муниципального образования на 2014-2016 годы</t>
  </si>
  <si>
    <t>Целевая программа «Развитие физической культуры и спорта на территории муниципального образования «Дмитриевский сельсовет» Золотухинского района Курской области на 2013-2015 годы»</t>
  </si>
  <si>
    <t>Долгосрочная муниципальная целевая программа "Формирование доступной среды жизнедеятельности для лиц с ограниченными возможностями здоровья и других маломобильных групп населения в "Дмитриевском сельсовете" на 2014-2016 годы"</t>
  </si>
  <si>
    <t>Целевая программа «Молодая семья» на 2011-2015 годы</t>
  </si>
  <si>
    <t>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"Дмитриевский сельсовет" на 2014 год"</t>
  </si>
  <si>
    <t>Долгосрочная муниципальная целевая  программа "Развитие культуры на территории муниципального образования “Дмитриевский сельсовет” на 2014-2016 годы</t>
  </si>
  <si>
    <t>Долгосрочная муниципальная целевая программа «Благоустройство территории муниципального образования “Дмитриевский сельсовет” на 2014-2016 годы»</t>
  </si>
  <si>
    <t>Целевая муниципальная программа "Экология и чистая вода на территории дмитриевского сельсовета" на 2014год</t>
  </si>
  <si>
    <t>Долгосрочная муниципальная целевая программа "Энергосбережение и повышение энергетической эффективности на территории муниципального образования "Дмитриевский сельсовет" на 2012-2015 годы с последующем развитием до 2020 года"</t>
  </si>
  <si>
    <t>Муниципальная целевая программа "Пожарная безопасность муниципального образования "Дмитриевский сельсовет" Золотухинского района Курской области на 2013-2015 годы"</t>
  </si>
  <si>
    <t>Долгосрочная муниципальная целевая программа "По профилактике преступлений и иных правонарушений в МО Дмитриевский сельсовет на 2012-2014 годы"</t>
  </si>
  <si>
    <t>Муниципальная целевая программа "Развитие и обустройство пляжей и мест массового отдыха населения на водных объектах на территории муниципального образования "Дмитриевский сельсовет" на 2013-2015 годы"</t>
  </si>
  <si>
    <t>"Целевая программа мероприятий по профилактике терроризма и экстремизма, а также минимизации и (или) ликвидации последствий терроризма на территории Дмитриевского сельсовета на 2011-2013 годы"</t>
  </si>
  <si>
    <t xml:space="preserve">Реализация государственных функций по мобилизационной и вневойсковой подготовке </t>
  </si>
  <si>
    <t>81 0 0000</t>
  </si>
  <si>
    <t xml:space="preserve">Осуществление первичного  воинского учета на территориях, где отсутствуют военные комиссариаты </t>
  </si>
  <si>
    <t>812 51 18</t>
  </si>
  <si>
    <t>Расходы на выплату персоналу в целях обеспечения выполнения функций муниципальными органами</t>
  </si>
  <si>
    <t>Хозяйственное обеспечение учреждений, финансируемых из бюджета Дмитриевского сельсовета Золотухинского района Курской области на 2014-2016 годы</t>
  </si>
  <si>
    <t>02 0 00 00</t>
  </si>
  <si>
    <t>710 00 00</t>
  </si>
  <si>
    <t>711 00 00</t>
  </si>
  <si>
    <t>711 14 02</t>
  </si>
  <si>
    <t>711 14  00</t>
  </si>
  <si>
    <t>720 00 00</t>
  </si>
  <si>
    <t>Обеспечение деятельности Администрации Дмитриевского сельсовета</t>
  </si>
  <si>
    <t>721 00 00</t>
  </si>
  <si>
    <t>721 1402</t>
  </si>
  <si>
    <t>721 14 02</t>
  </si>
  <si>
    <t xml:space="preserve">                                                                        "О бюджете Дмитриевского сельсовета на 2014 год</t>
  </si>
  <si>
    <t xml:space="preserve">Распределение расходов бюджета Дмитриевского сельсовета   на 2014 год по разделам, подразделам, целевым статьям (муниципальным программам и непрограммным направлениям деятельности), группам видов расходов   классификации расходов бюджета </t>
  </si>
  <si>
    <t xml:space="preserve"> "О бюджете Дмитриевского сельсовета Золотухинского района на 2014 год</t>
  </si>
  <si>
    <t xml:space="preserve">Распределение расходов бюджета Дмитриевского сельсовета   на плановый период 2015 и 2016 годов по разделам и подразделам, целевым статьям (муниципальным программам и непрограммным направлениям деятельности), группам видов расходов  классификации расходов </t>
  </si>
  <si>
    <t>Целевая программа «Развитие физической культуры и спорта в муниципальном образовании «Дмитриевский сельсовет» Золотухинского района Курской области на 2013-2015 годы»</t>
  </si>
  <si>
    <t>Целевая программа «Молодая семья" на 2011-2015 годы</t>
  </si>
  <si>
    <r>
      <t>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"дмитриевский сельсовет</t>
    </r>
    <r>
      <rPr>
        <i/>
        <sz val="12"/>
        <color indexed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>на 2014 год"</t>
    </r>
  </si>
  <si>
    <t xml:space="preserve">Мобилизационная  и вневойсковая подготовка </t>
  </si>
  <si>
    <t>810 00 00</t>
  </si>
  <si>
    <t>Реализация государственных функций по мобилизационной и вневойсковой подготовке э</t>
  </si>
  <si>
    <t>Расходы бюджета Дмитриевского сельсоветаЗолотухинского района курской области на 2014-2016годы</t>
  </si>
  <si>
    <t>Муниципальная программа "Повышение эффективности деятельности органов местного самоуправления поселка Золотухино на 2014-2016годы"</t>
  </si>
  <si>
    <t>Муниципальная целевая программа "Обеспечение эффективного осуществления полномочий МКУ "Хозяйственное обеспечение администрации Дмитриевского сельсовета на 2014-2016 годы"</t>
  </si>
  <si>
    <t xml:space="preserve">РАСХОДОВ  БЮДЖЕТА ДМИТРИЕВСКОГО СЕЛЬСОВЕТА НА 2014 ГОД </t>
  </si>
  <si>
    <t>Долгосрочная муниципальная целевая программа "Формирование доступной среды жизнедеятельности для лиц с ограниченными возможностями здоровья и других маломобильных групп населения в "Дмитриевского сельсовета" на 2014-2016 годы"</t>
  </si>
  <si>
    <t>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"Дмитриевский сельсовет"на 2014 год"</t>
  </si>
  <si>
    <t>Целевая  муниципальная программа "Экология и чистая вода на территории Дмитриевского сельсовета" на 2014 год</t>
  </si>
  <si>
    <t>Долгосрочная муниципальная целевая программа "Энергосбережение и повышение энергетической эффективности на территории муниципального образования "Дмитртиевский сельсовет" на 2012-2015 годы с последующем развитием до 2020 года"</t>
  </si>
  <si>
    <t xml:space="preserve">Мобилизационная  и  вневойсковая подготовка </t>
  </si>
  <si>
    <t>Реализация государственных функций по мобилизационной ивневойсковой подготовке экономики</t>
  </si>
  <si>
    <t>Муниципальная целевая программа "по праводействию наркомании на территории Дмитриевского сельсовета золотухинского района Курской области 2014-2016 годы  "</t>
  </si>
  <si>
    <t xml:space="preserve">711 00 00 </t>
  </si>
  <si>
    <t>711 14 00</t>
  </si>
  <si>
    <t xml:space="preserve">"О бюджете Дмитриевского сельсовета  на 2014 год и  на плановый период 2015 и 2016 годов" </t>
  </si>
  <si>
    <t xml:space="preserve">                               расходов бюджета Дмитриевского сельсовета на плановый период 2015 и 2016 годов</t>
  </si>
  <si>
    <t xml:space="preserve">710 00 00 </t>
  </si>
  <si>
    <t>711  14 02</t>
  </si>
  <si>
    <t>720 0000</t>
  </si>
  <si>
    <t xml:space="preserve">721 0000 </t>
  </si>
  <si>
    <t>Муниципальная целевая программа "Обеспечение эффективного осуществления полномочий МКУ "Хозяйственное обеспечение администрации Дмитриевского сельсовета" на 2014-2016 годы"</t>
  </si>
  <si>
    <t>Муниципальное казенное учреждение «Хозяйственное обеспечение администрации Дмитриевского сельсовета"</t>
  </si>
  <si>
    <t>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дмитриевский сельсовет на 2014 год"</t>
  </si>
  <si>
    <t>Мобилизационная и вневойсковая подготовка экономики</t>
  </si>
  <si>
    <t>Реализация государственных функций по мобилизационной и вневойсковой подготовке экономики</t>
  </si>
  <si>
    <t>расходы бюджета Дмитриевского сельсоветаЗолотухинского района Курской области на2014-2016 годы</t>
  </si>
  <si>
    <t>Администрация Дмитривского сельсовета</t>
  </si>
  <si>
    <t>2 "Целевая программа мероприятий по профилактике терроризма и экстремизма, а также минимизации и (или) ликвидации последствий терроризма на территории Дмитриевского сельсовета на 2011-2013 годы"</t>
  </si>
  <si>
    <t>3 Муниципальная целевая программа "Развитие и обустройство пляжей и мест массового отдыха населения на водных объектах на территории муниципального образования "Дмитриевского сельсовета" на 2013-2015 годы"</t>
  </si>
  <si>
    <t>4. Долгосрочная муниципальная целевая программа "По профилактике преступлений и иных правонарушений в МО Дмитриевский сельсовет на 2012-2014 годы"</t>
  </si>
  <si>
    <t>5. Муниципальная целевая программа "Пожарная безопасность муниципального образования "Дмитриевский сельсовет" Золотухинского района Курской области на 2013-2015 годы"</t>
  </si>
  <si>
    <t>6. Долгосрочная муниципальная целевая программа "Энергосбережение и повышение энергетической эффективности на территории муниципального образования "Дмитриевский сельсовет" на 2012-2015 годы с последующем развитием до 2020 года"</t>
  </si>
  <si>
    <t>7. Долгосрочная муниципальная целевая  программа "Развитие культуры на территории муниципального образования “Дмитриевский сельсовет” на 2014-2016 годы</t>
  </si>
  <si>
    <t xml:space="preserve">8.Целевая муниципальная программа комплексного развития систем коммунальной инфраструктуры  муниципального образования «Дмитриевский сельсовет» на 2013-2015 годы с последующим развитием до 2020 года </t>
  </si>
  <si>
    <t>9. Долгосрочная муниципальная целевая программа «Благоустройство территории муниципального образования “Дмитриевский сельсовет” на 2014-2016 годы»</t>
  </si>
  <si>
    <t>10. 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Дмитриевский сельсовет на 2014 год"</t>
  </si>
  <si>
    <t>11.Целевая программа «Молодая семья» муниципального образования «Дмитриевский сельсовет» на 2011-2015 годы</t>
  </si>
  <si>
    <t>12. Целевая программа «Развитие физической культуры и спорта в муниципальном образовании «Дмитриевский сельсовет» Золотухинского района Курской области на 2011-2012 годы»</t>
  </si>
  <si>
    <t>13 Долгосрочная муниципальная целевая программа "Формирование доступной среды жизнедеятельности для лиц с ограниченными возможностями здоровья и других маломобильных групп населения в "Дмитриевском сельсовете" на 2014-2016 годы"</t>
  </si>
  <si>
    <t xml:space="preserve">    к решению Собрания депутатов Дмитриевского сельсовета</t>
  </si>
  <si>
    <t xml:space="preserve">"О бюджете Дмитриевского сельсовета на 2014 год и на  плановый период 2015 и 2016 годов" </t>
  </si>
  <si>
    <t>Администрация дмитриевского сельсовета</t>
  </si>
  <si>
    <t>3. Муниципальная целевая программа "Развитие и обустройство пляжей и мест массового отдыха населения на водных объектах на территории муниципального образования "Дмитриевский сельсовет" на 2013-2015 годы"</t>
  </si>
  <si>
    <t>2. "Целевая программа мероприятий по профилактике терроризма и экстремизма, а также минимизации и (или) ликвидации последствий терроризма на территории Дмитриевского сельсовета на 2011-2013 годы"</t>
  </si>
  <si>
    <t>6.Муниципальная программа "Об обеспечении МО Дмитриевский сельсоветЗолотухинского района документами территориального планирования и градостроительного зонирования</t>
  </si>
  <si>
    <t>7. Долгосрочная муниципальная целевая программа "Энергосбережение и повышение энергетической эффективности на территории муниципального образования "Дмитриевский сельсовет" на 2012-2015 годы с последующем развитием до 2020 года"</t>
  </si>
  <si>
    <t>8. Долгосрочная муниципальная целевая  программа "Развитие культуры на территории муниципального образования “Дмитриевский сельсовет” на 2014-2016 годы</t>
  </si>
  <si>
    <t>10. Муниципальная целевая программа "Пенсионное обеспечение лиц, замещавших муниципальные должности и муниципальные должности муниципальной службы в органах местного самоуправления Дмитриевского сельсовета на 2014 год"</t>
  </si>
  <si>
    <t>11.Целевая программа « Молодая семья» муниципального образования «Дмитриевский сельсовет» на 2011-2015 годы</t>
  </si>
  <si>
    <t>12. Целевая программа «Развитие физической культуры и спорта в муниципальном образовании «Дмитриевский  сельсовет » Золотухинского района Курской области на 2011-2012 годы»</t>
  </si>
  <si>
    <t>01 0 1435</t>
  </si>
  <si>
    <t>02 0 1436</t>
  </si>
  <si>
    <t>04 0 1437</t>
  </si>
  <si>
    <t>05 0 1415</t>
  </si>
  <si>
    <t>"Организация культурно-досуговой деятельности"муниципальной программы</t>
  </si>
  <si>
    <t xml:space="preserve"> "Сохранение и развитие библиотечного обслуживания населения</t>
  </si>
  <si>
    <t>07 1 1401</t>
  </si>
  <si>
    <t>07 2 1402</t>
  </si>
  <si>
    <t>10 0 1440</t>
  </si>
  <si>
    <t>11 0 1418</t>
  </si>
  <si>
    <t>13 0 1451</t>
  </si>
  <si>
    <t>12 0 1406</t>
  </si>
  <si>
    <t>09 01433</t>
  </si>
  <si>
    <t>09 0 1433</t>
  </si>
  <si>
    <t>09 0 00 00</t>
  </si>
  <si>
    <t>08  1  1328</t>
  </si>
  <si>
    <t>08 1 1328</t>
  </si>
  <si>
    <t>08 1 00 00</t>
  </si>
  <si>
    <t>08 0 1427</t>
  </si>
  <si>
    <t>06 0 1439</t>
  </si>
  <si>
    <t>08 0 1416</t>
  </si>
  <si>
    <r>
      <t xml:space="preserve">Целевая муниципальная программа </t>
    </r>
    <r>
      <rPr>
        <b/>
        <sz val="12"/>
        <color indexed="8"/>
        <rFont val="Times New Roman"/>
        <family val="1"/>
      </rPr>
      <t>"Экология и чистая вода на территории дмитриевского сельсовета на 2014-2016 год</t>
    </r>
    <r>
      <rPr>
        <sz val="12"/>
        <color indexed="8"/>
        <rFont val="Times New Roman"/>
        <family val="1"/>
      </rPr>
      <t>"</t>
    </r>
  </si>
  <si>
    <t>08 10 0000</t>
  </si>
  <si>
    <t>071 1450</t>
  </si>
  <si>
    <t xml:space="preserve">07 2 1450 </t>
  </si>
  <si>
    <t>Организация культурно -досуговой деятельности"муниципальной программы</t>
  </si>
  <si>
    <t xml:space="preserve">Сохранение и развитие библиотечного обслуживания населения </t>
  </si>
  <si>
    <t>" Организация культурно-досуговой деятельности"муниципальной программы</t>
  </si>
  <si>
    <t>"Сохранение и развитие библиотечного обслуживания населения</t>
  </si>
  <si>
    <t>08 1 0000</t>
  </si>
  <si>
    <t xml:space="preserve">721  1402 </t>
  </si>
  <si>
    <t xml:space="preserve">721 1402 </t>
  </si>
  <si>
    <t>07 1  1450</t>
  </si>
  <si>
    <t>Организация культурно-досуговой деятельноси" муниципальной программы</t>
  </si>
  <si>
    <t>Сохранение и развитие библиотечного обслуживания населения</t>
  </si>
  <si>
    <t>080 1427</t>
  </si>
  <si>
    <t>Целевая муниципальная программа"Экология и чистая вода на территории Дмитриевского сельсовета Золотухинского района на 2014-2016 год"</t>
  </si>
  <si>
    <t>02 0 1435</t>
  </si>
  <si>
    <t>Закупка товаров, работ и услуг  для(государственных) муниципальных нужд</t>
  </si>
  <si>
    <t>Закупка товаров, работ и услуг  для государственных (муниципальных) нужд</t>
  </si>
  <si>
    <t>Долгосрочная муниципальная  программа по гражданской обороне, предупреждению и ликвидации  последствий чрезвычайных ситуаций и стихийных бедствий природного и техногенного характера на территории муниципального образования на 2014-2016 годы</t>
  </si>
  <si>
    <t>Закупка товаров, работ и услуг  длягосударственных(муниципальных) нужд</t>
  </si>
  <si>
    <t>от "19" декабря2013г. № 74</t>
  </si>
  <si>
    <t>от "19" декабря 2013№74</t>
  </si>
  <si>
    <t xml:space="preserve">  "О бюджете Дмитриевского сельсовета на 2014 год</t>
  </si>
  <si>
    <t>от "19" декабря 2013 года №74</t>
  </si>
  <si>
    <t>муниципального образования "Дмитриевского сельсовета" на 2014 год</t>
  </si>
  <si>
    <t xml:space="preserve">                                                                                                       "О бюджете Дмитриевского сельсовета на 2014 год</t>
  </si>
  <si>
    <t xml:space="preserve">                                                                                                                  от "19" декабря 2013 года №74</t>
  </si>
  <si>
    <t>муниципального образования "Дмитриевского сельсовета" на плановый период 2015 и 2016 годов</t>
  </si>
  <si>
    <t>Решению Собрания депутатов Дмитриевского сельсовета</t>
  </si>
  <si>
    <t>"О бюджете Дмитриевского сельсовета на 2014 год</t>
  </si>
  <si>
    <t xml:space="preserve">   от "19" декабря 2013 года №74</t>
  </si>
  <si>
    <t>муниципального образования "Дмитриевского сельсовета"  на 2014 год</t>
  </si>
  <si>
    <t xml:space="preserve">                                                                                                 к решению Собрания депутатов Дмитриевского сельсовета</t>
  </si>
  <si>
    <t xml:space="preserve"> к решению Собрания депутатов Дмитриевского сельсовета                                                          </t>
  </si>
  <si>
    <t xml:space="preserve">"О бюджете Дмитриевского сельсовета на 2014 </t>
  </si>
  <si>
    <t xml:space="preserve"> муниципальных гарантий муниципального образования "Дмитриевского сельсовета"</t>
  </si>
  <si>
    <t xml:space="preserve">                       от "19" декабря 2013 года № 74</t>
  </si>
  <si>
    <t xml:space="preserve">                                            от "19"декабря 2013 г. № 74      </t>
  </si>
  <si>
    <t xml:space="preserve">                                                                                 от "19"декабря 2013г. № 74</t>
  </si>
  <si>
    <t>от "19" декабря 2013 года № 74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</si>
  <si>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</si>
  <si>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</si>
  <si>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</si>
  <si>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доходы бюджета поселения, администрирование которых может осуществляться главными администраторами доходов бюджета поселения в пределах их компетенции</t>
  </si>
  <si>
    <t>1 11 08050 10 0000 120</t>
  </si>
  <si>
    <t>Средства, получаемые 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</si>
  <si>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</si>
  <si>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</si>
  <si>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</si>
  <si>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</si>
  <si>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1 13 01995 10 0000 130</t>
  </si>
  <si>
    <t>Прочие доходы от оказания платных услуг (работ) получателями средств  бюджетов поселений</t>
  </si>
  <si>
    <t>1 13 02995 10 0000 130</t>
  </si>
  <si>
    <t>Прочие доходы от компенсации затрат</t>
  </si>
  <si>
    <t>бюджетов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</si>
  <si>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</si>
  <si>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</si>
  <si>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</si>
  <si>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</si>
  <si>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</si>
  <si>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</si>
  <si>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</si>
  <si>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</si>
  <si>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</si>
  <si>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</si>
  <si>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</si>
  <si>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</si>
  <si>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 xml:space="preserve">Безвозмездные поступления 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</si>
  <si>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</si>
  <si>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</si>
  <si>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</si>
  <si>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</si>
  <si>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2 02 02008 10 0000 151</t>
  </si>
  <si>
    <t>Субсидии бюджетам поселений на обеспечение жильем молодых семей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</si>
  <si>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</si>
  <si>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</si>
  <si>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</si>
  <si>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</si>
  <si>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2 02 02088 10 0001 151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</si>
  <si>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</si>
  <si>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2 02 02999 10 0000 151</t>
  </si>
  <si>
    <t>Прочие субсидии  бюджетам поселений</t>
  </si>
  <si>
    <t>2 02 03022 10 0000 151</t>
  </si>
  <si>
    <t>Субвенции бюджетам поселений на предоставление гражданам субсидий на оплату жилого помещения и коммунальных услуг</t>
  </si>
  <si>
    <t>2 02 03999 10 0000 151</t>
  </si>
  <si>
    <t>Прочие субвенции бюджетам поселений</t>
  </si>
  <si>
    <t>Закупка товаров, работ, услуг в целях капитального ремонта муниципального имущества</t>
  </si>
  <si>
    <t>243</t>
  </si>
  <si>
    <t>Иные закупки товаров, работ и услуг для муниципальных нужд</t>
  </si>
  <si>
    <t>240</t>
  </si>
  <si>
    <t xml:space="preserve">Закупка товаров, работ, услуг в сфере    информационно-коммуникационных технологий
</t>
  </si>
  <si>
    <t>242</t>
  </si>
  <si>
    <t>Код бюджетной классификации Российской Федерации</t>
  </si>
  <si>
    <t>Другие общегосударственные вопросы</t>
  </si>
  <si>
    <t>Сумма</t>
  </si>
  <si>
    <t>Выполнение функций органами местного самоуправления</t>
  </si>
  <si>
    <t>Фонд оплаты труда и страховые взносы</t>
  </si>
  <si>
    <t>121</t>
  </si>
  <si>
    <t>001</t>
  </si>
  <si>
    <t xml:space="preserve"> 01 00 00 00 00 0000 000</t>
  </si>
  <si>
    <t>Бюджетные кредиты от других бюджетов бюджетной системы Российской Федерации</t>
  </si>
  <si>
    <t>Национальная экономика</t>
  </si>
  <si>
    <t>05 0 0000</t>
  </si>
  <si>
    <t>06 0 0000</t>
  </si>
  <si>
    <t>07 0 0000</t>
  </si>
  <si>
    <t>Мероприятия по благоустройству</t>
  </si>
  <si>
    <t>ВЕДОМСТВЕННАЯ СТРУКТУРА</t>
  </si>
  <si>
    <t>Всего расходов</t>
  </si>
  <si>
    <t xml:space="preserve">                                                                             и  на плановый период 2015 и 2016 годов"</t>
  </si>
  <si>
    <t>Мероприятия в области строительства, архитектуры и градостроительства</t>
  </si>
  <si>
    <t xml:space="preserve"> 01 05 00 00 00 0000 000</t>
  </si>
  <si>
    <t xml:space="preserve"> 01 05 00 00 00 0000 500</t>
  </si>
  <si>
    <t xml:space="preserve"> 01 05 02 01 00 0000 500</t>
  </si>
  <si>
    <t xml:space="preserve"> 01 05 00 00 00 0000 600</t>
  </si>
  <si>
    <t>Уплата налогов, сборов и иных платежей</t>
  </si>
  <si>
    <t>600</t>
  </si>
  <si>
    <t>Всего</t>
  </si>
  <si>
    <t>Закупка товаров, работ, услуг в сфере    информационно-коммуникационных технологий</t>
  </si>
  <si>
    <t>521 02 02</t>
  </si>
  <si>
    <t>тыс.рублей</t>
  </si>
  <si>
    <t>400</t>
  </si>
  <si>
    <t>по возможным гарантийным случаям, в 2014-2015 годах</t>
  </si>
  <si>
    <t>Объем бюджетных ассигнований на исполнение гарантий по возможным гарантийным случаям в 2015 году,                  тыс. рублей</t>
  </si>
  <si>
    <t>Сумма на год</t>
  </si>
  <si>
    <t>3</t>
  </si>
  <si>
    <t>4</t>
  </si>
  <si>
    <t>В С Е Г О</t>
  </si>
  <si>
    <t>Программа</t>
  </si>
  <si>
    <t xml:space="preserve"> муниципальных внутренних заимствований</t>
  </si>
  <si>
    <t>1. Привлечение внутренних заимствований</t>
  </si>
  <si>
    <t>№ п/п</t>
  </si>
  <si>
    <t>Виды заимствований</t>
  </si>
  <si>
    <t xml:space="preserve">1. 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</si>
  <si>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</si>
  <si>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</si>
  <si>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</si>
  <si>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</si>
  <si>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</si>
  <si>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2. Погашение внутренних заимствований</t>
  </si>
  <si>
    <t>Защита населения и территории от  чрезвычайных ситуаций природного и техногенного характера, гражданская оборона</t>
  </si>
  <si>
    <t>02 </t>
  </si>
  <si>
    <t>13</t>
  </si>
  <si>
    <t>Иные бюджетные ассигнования</t>
  </si>
  <si>
    <t>800</t>
  </si>
  <si>
    <t>850</t>
  </si>
  <si>
    <t>рублей</t>
  </si>
  <si>
    <t>классификации Российской Федерации</t>
  </si>
  <si>
    <t>дефицита бюджета</t>
  </si>
  <si>
    <t xml:space="preserve">Наименование источников финансирования </t>
  </si>
  <si>
    <t>Мероприятия по формированию доступной среды жизнедеятельности для лиц с ограниченными способностями</t>
  </si>
  <si>
    <t>Целевая муниципальная программа комплексного развития систем коммунальной инфраструктуры  муниципального образования «поселок Золотухино» на 2013-2015 годы с последующим развитием до 2020 года</t>
  </si>
  <si>
    <t>Создание условий для развития социальной и инженерной инфраструктуры муниципального образования</t>
  </si>
  <si>
    <t>12 0 1417</t>
  </si>
  <si>
    <t>13 01433</t>
  </si>
  <si>
    <t>73 0 0000</t>
  </si>
  <si>
    <t>73 0 1408</t>
  </si>
  <si>
    <t>Выплата пенсий за выслугу лет и доплат к пенсиям муниципальным служащим</t>
  </si>
  <si>
    <t xml:space="preserve">Сумма на 2016 год </t>
  </si>
  <si>
    <t>Сумма на 2016год</t>
  </si>
  <si>
    <t xml:space="preserve"> 01 05 00 00 00 0000 510</t>
  </si>
  <si>
    <t>14</t>
  </si>
  <si>
    <t>и  на плановый период 2015 и 2016 годов"</t>
  </si>
  <si>
    <t>Пенсионное обеспечение</t>
  </si>
  <si>
    <t>Мероприятия по  профилактике терроризма и экстремизма</t>
  </si>
  <si>
    <t>1.   Муниципальная программа   "Повышение эффективности деятельности органов местного самоуправления поселка Золотухино на 2014-2018 годы "</t>
  </si>
  <si>
    <t>Другие вопросы в области национальной  безопасности и правоохранительной деятельности</t>
  </si>
  <si>
    <t>Муниципальная целевая программа "Развитие и обустройство пляжей и мест массового отдыха населения на водных объектах на территории муниципального образования "поселок Золотухино" на 2013-2015 годы"</t>
  </si>
  <si>
    <t>05 0 1435</t>
  </si>
  <si>
    <t>"Целевая программа мероприятий по профилактике терроризма и экстремизма, а также минимизации и (или) ликвидации последствий терроризма на территории поселка Золотухино на 2011-2013 годы"</t>
  </si>
  <si>
    <t>Мероприятия по предупреждению и ликвидации  последствий чрезвычайных ситуаций и стихийных бедствий природного и техногенного характера, гражданская оборона</t>
  </si>
  <si>
    <t>03 0 1435</t>
  </si>
  <si>
    <t>Бюджетные инвестиции</t>
  </si>
  <si>
    <t>Объем погашения средств в 2016 году (тыс. рублей)</t>
  </si>
  <si>
    <t>1.1. Перечень подлежащих предоставлению муниципальных гарантий в 2014 году</t>
  </si>
  <si>
    <t>по возможным гарантийным случаям, в 2014 году</t>
  </si>
  <si>
    <t xml:space="preserve">  на плановый период 2015 и 2016 годов</t>
  </si>
  <si>
    <t>1.1. Перечень подлежащих предоставлению муниципальных гарантий в 2015-2016 годах</t>
  </si>
  <si>
    <t>Объем бюджетных ассигнований на исполнение гарантий по возможным гарантийным случаям в 2016 году,                  тыс. рублей</t>
  </si>
  <si>
    <t>2016 год</t>
  </si>
  <si>
    <t xml:space="preserve">16 0 1008 </t>
  </si>
  <si>
    <t>Пособия и компенсации гражданам и иные социальные выплаты, кроме публичных нормативных обязательств</t>
  </si>
  <si>
    <t>I. Муниципальные программы - всего</t>
  </si>
  <si>
    <t>Главные распорядители бюджетных средств</t>
  </si>
  <si>
    <t>04</t>
  </si>
  <si>
    <t>01 0 0000</t>
  </si>
  <si>
    <t>02 0 0000</t>
  </si>
  <si>
    <t>Приложение №2</t>
  </si>
  <si>
    <t xml:space="preserve">                                                              Приложение № 4</t>
  </si>
  <si>
    <t>Расходы на выплаты персоналу  органов местного самоуправления</t>
  </si>
  <si>
    <t>120</t>
  </si>
  <si>
    <t>Закупка товаров, работ и услуг для муниципальных нужд</t>
  </si>
  <si>
    <t>200</t>
  </si>
  <si>
    <t>02 0 1404</t>
  </si>
  <si>
    <t>Обеспечение деятельности и выполнение функций органов местного самоуправления</t>
  </si>
  <si>
    <t xml:space="preserve">01 1 1402 </t>
  </si>
  <si>
    <t>Муниципальная программа "Повышение эффективности деятельности органов местного самоуправления поселка Золотухино на 2014-2018 годы"</t>
  </si>
  <si>
    <t xml:space="preserve">01 0 0000 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</si>
  <si>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</si>
  <si>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</si>
  <si>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</si>
  <si>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</si>
  <si>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</si>
  <si>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</si>
  <si>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</si>
  <si>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</si>
  <si>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</si>
  <si>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</si>
  <si>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</si>
  <si>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</si>
  <si>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</si>
  <si>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</si>
  <si>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</si>
  <si>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</si>
  <si>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</si>
  <si>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</si>
  <si>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 xml:space="preserve">Доходы от продажи нематериальных активов, находящихся в собственности поселений </t>
  </si>
  <si>
    <t>1 17 02020 10 0000 180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</si>
  <si>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</si>
  <si>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</si>
  <si>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</si>
  <si>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2 08 05000 10 0000 180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</si>
  <si>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</si>
  <si>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</si>
  <si>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</si>
  <si>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</si>
  <si>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1 14 06033 10 0000 430</t>
  </si>
  <si>
    <t>Условно утвержденные расходы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</si>
  <si>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</si>
  <si>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</si>
  <si>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</si>
  <si>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</si>
  <si>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</si>
  <si>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Образование</t>
  </si>
  <si>
    <t>07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</si>
  <si>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</si>
  <si>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</si>
  <si>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</si>
  <si>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Перечень главных  администраторов источников финансирования дефицита</t>
  </si>
  <si>
    <t>Физическая культура и спорт</t>
  </si>
  <si>
    <t>02</t>
  </si>
  <si>
    <t xml:space="preserve">                                                                      Приложение № 7</t>
  </si>
  <si>
    <t>Приложение № 9</t>
  </si>
  <si>
    <t>Приложение №10</t>
  </si>
  <si>
    <t>Приложение №11</t>
  </si>
  <si>
    <t>Приложение №12</t>
  </si>
  <si>
    <t xml:space="preserve">                                                                                      Приложение № 13</t>
  </si>
  <si>
    <t xml:space="preserve">                                                                                                          Приложение № 14</t>
  </si>
  <si>
    <t xml:space="preserve">                                                          Приложение № 15</t>
  </si>
  <si>
    <t xml:space="preserve">             Приложение № 16</t>
  </si>
  <si>
    <t>Культура, кинематография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</si>
  <si>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</si>
  <si>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</si>
  <si>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</si>
  <si>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2 02 02088 10 0005 151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</si>
  <si>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</si>
  <si>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2 02 02102 10 0000 151</t>
  </si>
  <si>
    <t>2 02 02109 10 0000 151</t>
  </si>
  <si>
    <t>2 02 02150 10 0000 151</t>
  </si>
  <si>
    <t>Субсидии бюджетам поселений на закупку автотранспортных средств и коммунальной техники</t>
  </si>
  <si>
    <t>Субсидии бюджетам поселений на проведение капитального ремонта многоквартирных домов</t>
  </si>
  <si>
    <t>Субсидии бюджетам поселений на реализацию программы энергосбережения и повышения энергетической эффективности на период до 2020 года</t>
  </si>
  <si>
    <t>2 02 03001 10 0000 151</t>
  </si>
  <si>
    <t>2 02 03002 10 0000 151</t>
  </si>
  <si>
    <t>Субвенции бюджетам поселений на оплату жилищно-коммунальных услуг отдельным категориям граждан</t>
  </si>
  <si>
    <t>Субвенции бюджетам поселений на осуществление полномочий по подготовке проведения статистических переписей</t>
  </si>
  <si>
    <t>2 02 03024 10 0000 151</t>
  </si>
  <si>
    <t xml:space="preserve"> 01 05 02 00 00 0000 610</t>
  </si>
  <si>
    <t xml:space="preserve">Код </t>
  </si>
  <si>
    <t>главы</t>
  </si>
  <si>
    <t xml:space="preserve">Код группы, подгруппы, </t>
  </si>
  <si>
    <t xml:space="preserve">     статьи и вида     </t>
  </si>
  <si>
    <t xml:space="preserve">      источников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</si>
</sst>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#,##0.0_р_."/>
    <numFmt numFmtId="168" formatCode="#,##0_р_."/>
    <numFmt numFmtId="169" formatCode="#,##0_ ;\-#,##0\ "/>
    <numFmt numFmtId="170" formatCode="#,##0.0_ ;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00000"/>
    <numFmt numFmtId="180" formatCode="0.000"/>
    <numFmt numFmtId="181" formatCode="dd/mm/yy"/>
    <numFmt numFmtId="182" formatCode="#,##0_ ;[Red]\-#,##0\ "/>
    <numFmt numFmtId="183" formatCode="#,##0.000"/>
    <numFmt numFmtId="184" formatCode="#,##0.0"/>
    <numFmt numFmtId="185" formatCode="0000000"/>
    <numFmt numFmtId="186" formatCode="0000"/>
    <numFmt numFmtId="187" formatCode="_-* #,##0.00_-;\-* #,##0.00_-;_-* &quot;-&quot;??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"/>
    <numFmt numFmtId="193" formatCode="dd/mm/"/>
    <numFmt numFmtId="194" formatCode="00"/>
    <numFmt numFmtId="195" formatCode="_-* #,##0\ _F_-;\-* #,##0\ _F_-;_-* &quot;-&quot;\ _F_-;_-@_-"/>
    <numFmt numFmtId="196" formatCode="_-* #,##0.00\ _F_-;\-* #,##0.00\ _F_-;_-* &quot;-&quot;??\ _F_-;_-@_-"/>
    <numFmt numFmtId="197" formatCode="_-&quot;Ј&quot;* #,##0_-;\-&quot;Ј&quot;* #,##0_-;_-&quot;Ј&quot;* &quot;-&quot;_-;_-@_-"/>
    <numFmt numFmtId="198" formatCode="_-&quot;Ј&quot;* #,##0.00_-;\-&quot;Ј&quot;* #,##0.00_-;_-&quot;Ј&quot;* &quot;-&quot;??_-;_-@_-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2"/>
      <name val="Arial Cyr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8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Helvetica-Narrow"/>
      <family val="0"/>
    </font>
    <font>
      <i/>
      <sz val="10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8"/>
      <name val="Times New Roman"/>
      <family val="1"/>
    </font>
    <font>
      <b/>
      <sz val="10"/>
      <color indexed="63"/>
      <name val="Times New Roman"/>
      <family val="1"/>
    </font>
    <font>
      <i/>
      <sz val="12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187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>
      <alignment/>
      <protection/>
    </xf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437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2" fontId="3" fillId="0" borderId="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9" fillId="0" borderId="0" xfId="63">
      <alignment/>
      <protection/>
    </xf>
    <xf numFmtId="0" fontId="0" fillId="0" borderId="0" xfId="63" applyFont="1">
      <alignment/>
      <protection/>
    </xf>
    <xf numFmtId="0" fontId="0" fillId="0" borderId="11" xfId="0" applyBorder="1" applyAlignment="1">
      <alignment/>
    </xf>
    <xf numFmtId="0" fontId="9" fillId="0" borderId="0" xfId="63" applyFont="1">
      <alignment/>
      <protection/>
    </xf>
    <xf numFmtId="0" fontId="7" fillId="0" borderId="0" xfId="63" applyFont="1" applyAlignment="1">
      <alignment horizontal="justify" vertical="justify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49" fontId="14" fillId="0" borderId="11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4" fillId="0" borderId="13" xfId="61" applyFont="1" applyBorder="1" applyAlignment="1">
      <alignment horizontal="left" wrapText="1"/>
      <protection/>
    </xf>
    <xf numFmtId="0" fontId="9" fillId="0" borderId="0" xfId="63" applyAlignment="1">
      <alignment horizontal="center"/>
      <protection/>
    </xf>
    <xf numFmtId="0" fontId="6" fillId="0" borderId="0" xfId="0" applyFont="1" applyAlignment="1">
      <alignment horizontal="left"/>
    </xf>
    <xf numFmtId="49" fontId="6" fillId="24" borderId="1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6" fillId="24" borderId="12" xfId="0" applyNumberFormat="1" applyFont="1" applyFill="1" applyBorder="1" applyAlignment="1">
      <alignment horizontal="left" wrapText="1"/>
    </xf>
    <xf numFmtId="49" fontId="6" fillId="24" borderId="1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5" xfId="0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0" fontId="14" fillId="0" borderId="0" xfId="61" applyFont="1">
      <alignment/>
      <protection/>
    </xf>
    <xf numFmtId="0" fontId="15" fillId="0" borderId="0" xfId="61">
      <alignment/>
      <protection/>
    </xf>
    <xf numFmtId="0" fontId="14" fillId="0" borderId="16" xfId="61" applyFont="1" applyBorder="1" applyAlignment="1">
      <alignment horizontal="center" wrapText="1"/>
      <protection/>
    </xf>
    <xf numFmtId="0" fontId="14" fillId="0" borderId="17" xfId="61" applyFont="1" applyBorder="1" applyAlignment="1">
      <alignment horizontal="center"/>
      <protection/>
    </xf>
    <xf numFmtId="0" fontId="14" fillId="0" borderId="15" xfId="61" applyFont="1" applyBorder="1" applyAlignment="1">
      <alignment horizontal="center" wrapText="1"/>
      <protection/>
    </xf>
    <xf numFmtId="0" fontId="15" fillId="0" borderId="13" xfId="61" applyFont="1" applyBorder="1" applyAlignment="1">
      <alignment horizontal="left" wrapText="1"/>
      <protection/>
    </xf>
    <xf numFmtId="49" fontId="15" fillId="0" borderId="10" xfId="61" applyNumberFormat="1" applyBorder="1" applyAlignment="1">
      <alignment horizontal="center"/>
      <protection/>
    </xf>
    <xf numFmtId="0" fontId="19" fillId="0" borderId="18" xfId="61" applyFont="1" applyBorder="1" applyAlignment="1">
      <alignment wrapText="1"/>
      <protection/>
    </xf>
    <xf numFmtId="49" fontId="15" fillId="0" borderId="15" xfId="61" applyNumberFormat="1" applyBorder="1" applyAlignment="1">
      <alignment horizontal="center"/>
      <protection/>
    </xf>
    <xf numFmtId="0" fontId="15" fillId="0" borderId="19" xfId="61" applyBorder="1">
      <alignment/>
      <protection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6" fillId="0" borderId="0" xfId="63" applyFont="1" applyAlignment="1">
      <alignment horizontal="justify" vertical="justify" wrapText="1"/>
      <protection/>
    </xf>
    <xf numFmtId="0" fontId="9" fillId="0" borderId="0" xfId="63" applyFont="1" applyAlignment="1">
      <alignment horizontal="center"/>
      <protection/>
    </xf>
    <xf numFmtId="0" fontId="6" fillId="0" borderId="11" xfId="0" applyFont="1" applyBorder="1" applyAlignment="1">
      <alignment/>
    </xf>
    <xf numFmtId="0" fontId="14" fillId="0" borderId="21" xfId="61" applyFont="1" applyBorder="1" applyAlignment="1">
      <alignment horizontal="center" wrapText="1"/>
      <protection/>
    </xf>
    <xf numFmtId="0" fontId="14" fillId="0" borderId="22" xfId="61" applyFont="1" applyBorder="1" applyAlignment="1">
      <alignment wrapText="1"/>
      <protection/>
    </xf>
    <xf numFmtId="0" fontId="0" fillId="0" borderId="16" xfId="0" applyBorder="1" applyAlignment="1">
      <alignment/>
    </xf>
    <xf numFmtId="4" fontId="8" fillId="0" borderId="21" xfId="0" applyNumberFormat="1" applyFont="1" applyBorder="1" applyAlignment="1">
      <alignment/>
    </xf>
    <xf numFmtId="0" fontId="6" fillId="0" borderId="0" xfId="63" applyFont="1" applyAlignment="1">
      <alignment vertical="justify" wrapText="1"/>
      <protection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left" wrapText="1"/>
    </xf>
    <xf numFmtId="49" fontId="20" fillId="24" borderId="11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63" applyFont="1" applyAlignment="1">
      <alignment horizontal="center" vertical="justify" wrapText="1"/>
      <protection/>
    </xf>
    <xf numFmtId="0" fontId="6" fillId="0" borderId="0" xfId="0" applyFont="1" applyAlignment="1">
      <alignment/>
    </xf>
    <xf numFmtId="184" fontId="6" fillId="0" borderId="11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184" fontId="6" fillId="0" borderId="14" xfId="0" applyNumberFormat="1" applyFont="1" applyBorder="1" applyAlignment="1">
      <alignment horizontal="right" wrapText="1"/>
    </xf>
    <xf numFmtId="184" fontId="6" fillId="0" borderId="11" xfId="0" applyNumberFormat="1" applyFont="1" applyBorder="1" applyAlignment="1">
      <alignment horizontal="right" wrapText="1"/>
    </xf>
    <xf numFmtId="184" fontId="6" fillId="0" borderId="25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24" fillId="0" borderId="0" xfId="0" applyFont="1" applyAlignment="1">
      <alignment horizontal="right"/>
    </xf>
    <xf numFmtId="184" fontId="6" fillId="0" borderId="15" xfId="0" applyNumberFormat="1" applyFont="1" applyBorder="1" applyAlignment="1">
      <alignment horizontal="right"/>
    </xf>
    <xf numFmtId="0" fontId="10" fillId="0" borderId="0" xfId="63" applyFont="1" applyAlignment="1">
      <alignment horizontal="justify" vertical="justify" wrapText="1"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>
      <alignment/>
      <protection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63" applyFont="1" applyAlignment="1">
      <alignment horizontal="left"/>
      <protection/>
    </xf>
    <xf numFmtId="49" fontId="0" fillId="0" borderId="0" xfId="0" applyNumberForma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right" wrapText="1"/>
    </xf>
    <xf numFmtId="184" fontId="6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0" fontId="21" fillId="0" borderId="23" xfId="0" applyFont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0" fontId="27" fillId="0" borderId="26" xfId="0" applyFont="1" applyBorder="1" applyAlignment="1">
      <alignment horizontal="center" vertical="top"/>
    </xf>
    <xf numFmtId="0" fontId="16" fillId="0" borderId="23" xfId="0" applyFont="1" applyBorder="1" applyAlignment="1">
      <alignment vertical="top" wrapText="1"/>
    </xf>
    <xf numFmtId="3" fontId="21" fillId="0" borderId="20" xfId="0" applyNumberFormat="1" applyFont="1" applyBorder="1" applyAlignment="1">
      <alignment horizontal="center" vertical="top"/>
    </xf>
    <xf numFmtId="0" fontId="27" fillId="0" borderId="26" xfId="0" applyFont="1" applyBorder="1" applyAlignment="1">
      <alignment/>
    </xf>
    <xf numFmtId="0" fontId="17" fillId="0" borderId="23" xfId="0" applyFont="1" applyBorder="1" applyAlignment="1">
      <alignment vertical="top" wrapText="1"/>
    </xf>
    <xf numFmtId="3" fontId="29" fillId="0" borderId="20" xfId="0" applyNumberFormat="1" applyFont="1" applyBorder="1" applyAlignment="1">
      <alignment horizontal="center" vertical="top"/>
    </xf>
    <xf numFmtId="3" fontId="21" fillId="0" borderId="23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184" fontId="21" fillId="0" borderId="23" xfId="0" applyNumberFormat="1" applyFont="1" applyBorder="1" applyAlignment="1">
      <alignment horizontal="center" vertical="top"/>
    </xf>
    <xf numFmtId="184" fontId="29" fillId="0" borderId="20" xfId="0" applyNumberFormat="1" applyFont="1" applyBorder="1" applyAlignment="1">
      <alignment horizontal="center" vertical="top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12" fontId="10" fillId="0" borderId="0" xfId="0" applyNumberFormat="1" applyFont="1" applyBorder="1" applyAlignment="1">
      <alignment horizontal="left" wrapText="1"/>
    </xf>
    <xf numFmtId="12" fontId="3" fillId="0" borderId="0" xfId="0" applyNumberFormat="1" applyFont="1" applyBorder="1" applyAlignment="1">
      <alignment horizontal="left" wrapText="1"/>
    </xf>
    <xf numFmtId="0" fontId="10" fillId="0" borderId="0" xfId="63" applyFont="1" applyAlignment="1">
      <alignment horizontal="center" vertical="justify" wrapText="1"/>
      <protection/>
    </xf>
    <xf numFmtId="0" fontId="3" fillId="0" borderId="0" xfId="0" applyFont="1" applyAlignment="1">
      <alignment wrapText="1"/>
    </xf>
    <xf numFmtId="0" fontId="8" fillId="0" borderId="0" xfId="63" applyFont="1" applyAlignment="1">
      <alignment horizontal="center" vertical="center" wrapText="1"/>
      <protection/>
    </xf>
    <xf numFmtId="164" fontId="8" fillId="0" borderId="0" xfId="63" applyNumberFormat="1" applyFont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6" xfId="0" applyBorder="1" applyAlignment="1">
      <alignment/>
    </xf>
    <xf numFmtId="49" fontId="20" fillId="24" borderId="12" xfId="0" applyNumberFormat="1" applyFont="1" applyFill="1" applyBorder="1" applyAlignment="1">
      <alignment horizontal="left" wrapText="1"/>
    </xf>
    <xf numFmtId="49" fontId="6" fillId="24" borderId="25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63" applyFont="1" applyBorder="1" applyAlignment="1">
      <alignment horizontal="center" vertical="justify" wrapText="1"/>
      <protection/>
    </xf>
    <xf numFmtId="0" fontId="9" fillId="0" borderId="0" xfId="63" applyBorder="1" applyAlignment="1">
      <alignment horizontal="center"/>
      <protection/>
    </xf>
    <xf numFmtId="0" fontId="10" fillId="0" borderId="0" xfId="0" applyFont="1" applyAlignment="1">
      <alignment wrapText="1"/>
    </xf>
    <xf numFmtId="0" fontId="8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>
      <alignment/>
      <protection/>
    </xf>
    <xf numFmtId="0" fontId="3" fillId="0" borderId="0" xfId="63" applyFont="1" applyAlignment="1">
      <alignment vertical="justify" wrapText="1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right" wrapText="1"/>
    </xf>
    <xf numFmtId="184" fontId="6" fillId="0" borderId="27" xfId="0" applyNumberFormat="1" applyFont="1" applyBorder="1" applyAlignment="1">
      <alignment horizontal="right" wrapText="1"/>
    </xf>
    <xf numFmtId="49" fontId="5" fillId="24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 wrapText="1"/>
    </xf>
    <xf numFmtId="184" fontId="5" fillId="24" borderId="10" xfId="0" applyNumberFormat="1" applyFont="1" applyFill="1" applyBorder="1" applyAlignment="1">
      <alignment horizontal="right"/>
    </xf>
    <xf numFmtId="0" fontId="9" fillId="0" borderId="0" xfId="63" applyBorder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28" xfId="61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16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top"/>
    </xf>
    <xf numFmtId="0" fontId="39" fillId="0" borderId="23" xfId="0" applyFont="1" applyBorder="1" applyAlignment="1">
      <alignment horizontal="center"/>
    </xf>
    <xf numFmtId="0" fontId="39" fillId="0" borderId="0" xfId="0" applyFont="1" applyAlignment="1">
      <alignment vertical="top" wrapText="1"/>
    </xf>
    <xf numFmtId="0" fontId="39" fillId="0" borderId="23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3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6" fillId="0" borderId="23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63" applyFont="1" applyAlignment="1">
      <alignment horizontal="right"/>
      <protection/>
    </xf>
    <xf numFmtId="0" fontId="10" fillId="24" borderId="10" xfId="64" applyFont="1" applyFill="1" applyBorder="1" applyAlignment="1">
      <alignment horizontal="left" wrapText="1"/>
      <protection/>
    </xf>
    <xf numFmtId="0" fontId="10" fillId="0" borderId="10" xfId="62" applyFont="1" applyBorder="1" applyAlignment="1">
      <alignment horizontal="left" wrapText="1"/>
      <protection/>
    </xf>
    <xf numFmtId="12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10" fillId="24" borderId="10" xfId="62" applyFont="1" applyFill="1" applyBorder="1" applyAlignment="1">
      <alignment horizontal="left" wrapText="1"/>
      <protection/>
    </xf>
    <xf numFmtId="0" fontId="10" fillId="0" borderId="10" xfId="0" applyFont="1" applyBorder="1" applyAlignment="1">
      <alignment wrapText="1"/>
    </xf>
    <xf numFmtId="184" fontId="10" fillId="0" borderId="10" xfId="0" applyNumberFormat="1" applyFont="1" applyBorder="1" applyAlignment="1">
      <alignment horizontal="right" wrapText="1"/>
    </xf>
    <xf numFmtId="184" fontId="10" fillId="0" borderId="10" xfId="0" applyNumberFormat="1" applyFont="1" applyBorder="1" applyAlignment="1">
      <alignment horizontal="right"/>
    </xf>
    <xf numFmtId="49" fontId="9" fillId="0" borderId="0" xfId="63" applyNumberFormat="1">
      <alignment/>
      <protection/>
    </xf>
    <xf numFmtId="49" fontId="9" fillId="0" borderId="0" xfId="63" applyNumberFormat="1" applyBorder="1">
      <alignment/>
      <protection/>
    </xf>
    <xf numFmtId="3" fontId="11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1" fontId="34" fillId="0" borderId="23" xfId="0" applyNumberFormat="1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3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1" fontId="13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justify" vertical="top" wrapText="1"/>
    </xf>
    <xf numFmtId="1" fontId="7" fillId="0" borderId="23" xfId="0" applyNumberFormat="1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justify" vertical="top" wrapText="1"/>
    </xf>
    <xf numFmtId="1" fontId="12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45" fillId="0" borderId="23" xfId="0" applyFont="1" applyBorder="1" applyAlignment="1">
      <alignment/>
    </xf>
    <xf numFmtId="1" fontId="12" fillId="0" borderId="23" xfId="0" applyNumberFormat="1" applyFont="1" applyBorder="1" applyAlignment="1">
      <alignment vertical="top" wrapText="1"/>
    </xf>
    <xf numFmtId="1" fontId="7" fillId="0" borderId="23" xfId="0" applyNumberFormat="1" applyFont="1" applyBorder="1" applyAlignment="1">
      <alignment vertical="top" wrapText="1"/>
    </xf>
    <xf numFmtId="0" fontId="14" fillId="0" borderId="10" xfId="61" applyFont="1" applyBorder="1" applyAlignment="1">
      <alignment horizontal="center" wrapText="1"/>
      <protection/>
    </xf>
    <xf numFmtId="0" fontId="14" fillId="0" borderId="10" xfId="6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15" fillId="0" borderId="10" xfId="61" applyBorder="1">
      <alignment/>
      <protection/>
    </xf>
    <xf numFmtId="0" fontId="14" fillId="0" borderId="10" xfId="61" applyFont="1" applyBorder="1" applyAlignment="1">
      <alignment wrapText="1"/>
      <protection/>
    </xf>
    <xf numFmtId="49" fontId="14" fillId="0" borderId="10" xfId="61" applyNumberFormat="1" applyFont="1" applyBorder="1" applyAlignment="1">
      <alignment horizontal="center"/>
      <protection/>
    </xf>
    <xf numFmtId="0" fontId="14" fillId="0" borderId="10" xfId="61" applyFont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61" applyFont="1" applyBorder="1" applyAlignment="1">
      <alignment horizontal="left" wrapText="1"/>
      <protection/>
    </xf>
    <xf numFmtId="0" fontId="14" fillId="0" borderId="10" xfId="61" applyFont="1" applyBorder="1" applyAlignment="1">
      <alignment horizontal="left" wrapText="1"/>
      <protection/>
    </xf>
    <xf numFmtId="0" fontId="19" fillId="0" borderId="10" xfId="61" applyFont="1" applyBorder="1" applyAlignment="1">
      <alignment wrapText="1"/>
      <protection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35" fillId="0" borderId="23" xfId="0" applyFont="1" applyBorder="1" applyAlignment="1">
      <alignment vertical="top" wrapText="1"/>
    </xf>
    <xf numFmtId="0" fontId="6" fillId="0" borderId="23" xfId="50" applyFont="1" applyBorder="1" applyAlignment="1" applyProtection="1">
      <alignment wrapText="1"/>
      <protection/>
    </xf>
    <xf numFmtId="0" fontId="9" fillId="0" borderId="23" xfId="0" applyFont="1" applyBorder="1" applyAlignment="1">
      <alignment vertical="top" wrapText="1"/>
    </xf>
    <xf numFmtId="49" fontId="10" fillId="0" borderId="23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2" fontId="7" fillId="0" borderId="23" xfId="0" applyNumberFormat="1" applyFont="1" applyFill="1" applyBorder="1" applyAlignment="1">
      <alignment horizontal="center" wrapText="1"/>
    </xf>
    <xf numFmtId="12" fontId="7" fillId="0" borderId="23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4" fillId="4" borderId="23" xfId="63" applyFont="1" applyFill="1" applyBorder="1" applyAlignment="1">
      <alignment horizontal="left" wrapText="1"/>
      <protection/>
    </xf>
    <xf numFmtId="49" fontId="4" fillId="4" borderId="23" xfId="62" applyNumberFormat="1" applyFont="1" applyFill="1" applyBorder="1" applyAlignment="1">
      <alignment horizontal="left" wrapText="1"/>
      <protection/>
    </xf>
    <xf numFmtId="0" fontId="42" fillId="24" borderId="23" xfId="0" applyFont="1" applyFill="1" applyBorder="1" applyAlignment="1">
      <alignment horizontal="left" wrapText="1"/>
    </xf>
    <xf numFmtId="49" fontId="43" fillId="24" borderId="23" xfId="62" applyNumberFormat="1" applyFont="1" applyFill="1" applyBorder="1" applyAlignment="1">
      <alignment horizontal="left" wrapText="1"/>
      <protection/>
    </xf>
    <xf numFmtId="49" fontId="43" fillId="24" borderId="23" xfId="0" applyNumberFormat="1" applyFont="1" applyFill="1" applyBorder="1" applyAlignment="1">
      <alignment horizontal="left"/>
    </xf>
    <xf numFmtId="0" fontId="31" fillId="0" borderId="23" xfId="0" applyFont="1" applyBorder="1" applyAlignment="1">
      <alignment wrapText="1"/>
    </xf>
    <xf numFmtId="49" fontId="6" fillId="24" borderId="23" xfId="62" applyNumberFormat="1" applyFont="1" applyFill="1" applyBorder="1" applyAlignment="1">
      <alignment horizontal="left" wrapText="1"/>
      <protection/>
    </xf>
    <xf numFmtId="49" fontId="6" fillId="24" borderId="23" xfId="0" applyNumberFormat="1" applyFont="1" applyFill="1" applyBorder="1" applyAlignment="1">
      <alignment horizontal="left"/>
    </xf>
    <xf numFmtId="0" fontId="16" fillId="24" borderId="23" xfId="0" applyFont="1" applyFill="1" applyBorder="1" applyAlignment="1">
      <alignment horizontal="left" wrapText="1"/>
    </xf>
    <xf numFmtId="0" fontId="30" fillId="0" borderId="23" xfId="0" applyFont="1" applyBorder="1" applyAlignment="1">
      <alignment/>
    </xf>
    <xf numFmtId="49" fontId="16" fillId="24" borderId="23" xfId="0" applyNumberFormat="1" applyFont="1" applyFill="1" applyBorder="1" applyAlignment="1">
      <alignment horizontal="left" wrapText="1"/>
    </xf>
    <xf numFmtId="184" fontId="6" fillId="0" borderId="23" xfId="0" applyNumberFormat="1" applyFont="1" applyBorder="1" applyAlignment="1">
      <alignment horizontal="right"/>
    </xf>
    <xf numFmtId="49" fontId="43" fillId="24" borderId="23" xfId="0" applyNumberFormat="1" applyFont="1" applyFill="1" applyBorder="1" applyAlignment="1">
      <alignment horizontal="left" wrapText="1"/>
    </xf>
    <xf numFmtId="49" fontId="33" fillId="24" borderId="23" xfId="0" applyNumberFormat="1" applyFont="1" applyFill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43" fillId="24" borderId="23" xfId="62" applyFont="1" applyFill="1" applyBorder="1" applyAlignment="1">
      <alignment horizontal="left" wrapText="1"/>
      <protection/>
    </xf>
    <xf numFmtId="0" fontId="6" fillId="24" borderId="23" xfId="62" applyFont="1" applyFill="1" applyBorder="1" applyAlignment="1">
      <alignment horizontal="left" wrapText="1"/>
      <protection/>
    </xf>
    <xf numFmtId="49" fontId="31" fillId="24" borderId="23" xfId="0" applyNumberFormat="1" applyFont="1" applyFill="1" applyBorder="1" applyAlignment="1">
      <alignment horizontal="left" wrapText="1"/>
    </xf>
    <xf numFmtId="49" fontId="6" fillId="24" borderId="23" xfId="0" applyNumberFormat="1" applyFont="1" applyFill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3" fillId="0" borderId="23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31" fillId="0" borderId="23" xfId="0" applyFont="1" applyBorder="1" applyAlignment="1">
      <alignment horizontal="justify" vertical="top" wrapText="1"/>
    </xf>
    <xf numFmtId="184" fontId="6" fillId="0" borderId="23" xfId="63" applyNumberFormat="1" applyFont="1" applyBorder="1" applyAlignment="1">
      <alignment horizontal="right"/>
      <protection/>
    </xf>
    <xf numFmtId="0" fontId="43" fillId="0" borderId="23" xfId="0" applyFont="1" applyBorder="1" applyAlignment="1">
      <alignment horizontal="justify" vertical="top" wrapText="1"/>
    </xf>
    <xf numFmtId="49" fontId="42" fillId="24" borderId="23" xfId="0" applyNumberFormat="1" applyFont="1" applyFill="1" applyBorder="1" applyAlignment="1">
      <alignment horizontal="left" wrapText="1"/>
    </xf>
    <xf numFmtId="0" fontId="44" fillId="0" borderId="23" xfId="0" applyFont="1" applyBorder="1" applyAlignment="1">
      <alignment/>
    </xf>
    <xf numFmtId="0" fontId="17" fillId="25" borderId="23" xfId="0" applyFont="1" applyFill="1" applyBorder="1" applyAlignment="1">
      <alignment vertical="top" wrapText="1"/>
    </xf>
    <xf numFmtId="49" fontId="4" fillId="25" borderId="23" xfId="0" applyNumberFormat="1" applyFont="1" applyFill="1" applyBorder="1" applyAlignment="1">
      <alignment horizontal="left"/>
    </xf>
    <xf numFmtId="0" fontId="32" fillId="25" borderId="23" xfId="0" applyFont="1" applyFill="1" applyBorder="1" applyAlignment="1">
      <alignment/>
    </xf>
    <xf numFmtId="0" fontId="43" fillId="4" borderId="23" xfId="0" applyFont="1" applyFill="1" applyBorder="1" applyAlignment="1">
      <alignment vertical="top" wrapText="1"/>
    </xf>
    <xf numFmtId="49" fontId="6" fillId="4" borderId="23" xfId="62" applyNumberFormat="1" applyFont="1" applyFill="1" applyBorder="1" applyAlignment="1">
      <alignment horizontal="left" wrapText="1"/>
      <protection/>
    </xf>
    <xf numFmtId="0" fontId="30" fillId="4" borderId="23" xfId="0" applyFont="1" applyFill="1" applyBorder="1" applyAlignment="1">
      <alignment/>
    </xf>
    <xf numFmtId="49" fontId="6" fillId="4" borderId="23" xfId="0" applyNumberFormat="1" applyFont="1" applyFill="1" applyBorder="1" applyAlignment="1">
      <alignment horizontal="left"/>
    </xf>
    <xf numFmtId="0" fontId="6" fillId="0" borderId="23" xfId="63" applyFont="1" applyBorder="1" applyAlignment="1">
      <alignment horizontal="justify" vertical="justify" wrapText="1"/>
      <protection/>
    </xf>
    <xf numFmtId="49" fontId="6" fillId="0" borderId="23" xfId="63" applyNumberFormat="1" applyFont="1" applyBorder="1">
      <alignment/>
      <protection/>
    </xf>
    <xf numFmtId="12" fontId="7" fillId="0" borderId="23" xfId="0" applyNumberFormat="1" applyFont="1" applyBorder="1" applyAlignment="1">
      <alignment horizontal="center" wrapText="1"/>
    </xf>
    <xf numFmtId="12" fontId="7" fillId="0" borderId="23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84" fontId="4" fillId="0" borderId="23" xfId="0" applyNumberFormat="1" applyFont="1" applyBorder="1" applyAlignment="1">
      <alignment horizontal="right"/>
    </xf>
    <xf numFmtId="184" fontId="6" fillId="0" borderId="23" xfId="0" applyNumberFormat="1" applyFont="1" applyBorder="1" applyAlignment="1">
      <alignment/>
    </xf>
    <xf numFmtId="184" fontId="4" fillId="0" borderId="23" xfId="0" applyNumberFormat="1" applyFont="1" applyBorder="1" applyAlignment="1">
      <alignment/>
    </xf>
    <xf numFmtId="184" fontId="6" fillId="0" borderId="23" xfId="63" applyNumberFormat="1" applyFont="1" applyBorder="1" applyAlignment="1">
      <alignment/>
      <protection/>
    </xf>
    <xf numFmtId="0" fontId="7" fillId="0" borderId="23" xfId="63" applyFont="1" applyBorder="1" applyAlignment="1">
      <alignment horizontal="center" vertical="center" wrapText="1"/>
      <protection/>
    </xf>
    <xf numFmtId="1" fontId="7" fillId="0" borderId="23" xfId="63" applyNumberFormat="1" applyFont="1" applyBorder="1" applyAlignment="1">
      <alignment horizontal="center" vertical="center" wrapText="1"/>
      <protection/>
    </xf>
    <xf numFmtId="0" fontId="4" fillId="15" borderId="23" xfId="62" applyFont="1" applyFill="1" applyBorder="1" applyAlignment="1">
      <alignment horizontal="left" wrapText="1"/>
      <protection/>
    </xf>
    <xf numFmtId="49" fontId="4" fillId="15" borderId="23" xfId="62" applyNumberFormat="1" applyFont="1" applyFill="1" applyBorder="1" applyAlignment="1">
      <alignment horizontal="left" wrapText="1"/>
      <protection/>
    </xf>
    <xf numFmtId="0" fontId="4" fillId="25" borderId="23" xfId="62" applyFont="1" applyFill="1" applyBorder="1" applyAlignment="1">
      <alignment horizontal="left" wrapText="1"/>
      <protection/>
    </xf>
    <xf numFmtId="49" fontId="4" fillId="25" borderId="23" xfId="62" applyNumberFormat="1" applyFont="1" applyFill="1" applyBorder="1" applyAlignment="1">
      <alignment horizontal="left" wrapText="1"/>
      <protection/>
    </xf>
    <xf numFmtId="0" fontId="4" fillId="0" borderId="23" xfId="0" applyFont="1" applyBorder="1" applyAlignment="1">
      <alignment wrapText="1"/>
    </xf>
    <xf numFmtId="49" fontId="4" fillId="24" borderId="23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 wrapText="1"/>
    </xf>
    <xf numFmtId="49" fontId="4" fillId="24" borderId="23" xfId="62" applyNumberFormat="1" applyFont="1" applyFill="1" applyBorder="1" applyAlignment="1">
      <alignment horizontal="left" wrapText="1"/>
      <protection/>
    </xf>
    <xf numFmtId="0" fontId="4" fillId="0" borderId="23" xfId="0" applyFont="1" applyBorder="1" applyAlignment="1">
      <alignment/>
    </xf>
    <xf numFmtId="164" fontId="6" fillId="0" borderId="23" xfId="0" applyNumberFormat="1" applyFont="1" applyBorder="1" applyAlignment="1">
      <alignment wrapText="1"/>
    </xf>
    <xf numFmtId="0" fontId="6" fillId="0" borderId="23" xfId="0" applyFont="1" applyBorder="1" applyAlignment="1">
      <alignment horizontal="left"/>
    </xf>
    <xf numFmtId="12" fontId="4" fillId="24" borderId="23" xfId="0" applyNumberFormat="1" applyFont="1" applyFill="1" applyBorder="1" applyAlignment="1">
      <alignment horizontal="left" wrapText="1"/>
    </xf>
    <xf numFmtId="0" fontId="4" fillId="25" borderId="23" xfId="0" applyFont="1" applyFill="1" applyBorder="1" applyAlignment="1">
      <alignment horizontal="left" vertical="top" wrapText="1" indent="4"/>
    </xf>
    <xf numFmtId="0" fontId="4" fillId="25" borderId="23" xfId="0" applyFont="1" applyFill="1" applyBorder="1" applyAlignment="1">
      <alignment vertical="top" wrapText="1"/>
    </xf>
    <xf numFmtId="0" fontId="32" fillId="0" borderId="23" xfId="0" applyFont="1" applyBorder="1" applyAlignment="1">
      <alignment/>
    </xf>
    <xf numFmtId="3" fontId="4" fillId="15" borderId="23" xfId="63" applyNumberFormat="1" applyFont="1" applyFill="1" applyBorder="1" applyAlignment="1">
      <alignment horizontal="right"/>
      <protection/>
    </xf>
    <xf numFmtId="3" fontId="4" fillId="4" borderId="23" xfId="63" applyNumberFormat="1" applyFont="1" applyFill="1" applyBorder="1" applyAlignment="1">
      <alignment horizontal="right" wrapText="1"/>
      <protection/>
    </xf>
    <xf numFmtId="3" fontId="4" fillId="25" borderId="23" xfId="63" applyNumberFormat="1" applyFont="1" applyFill="1" applyBorder="1" applyAlignment="1">
      <alignment horizontal="right" wrapText="1"/>
      <protection/>
    </xf>
    <xf numFmtId="3" fontId="43" fillId="24" borderId="23" xfId="63" applyNumberFormat="1" applyFont="1" applyFill="1" applyBorder="1" applyAlignment="1">
      <alignment horizontal="right" wrapText="1"/>
      <protection/>
    </xf>
    <xf numFmtId="3" fontId="6" fillId="24" borderId="23" xfId="63" applyNumberFormat="1" applyFont="1" applyFill="1" applyBorder="1" applyAlignment="1">
      <alignment horizontal="right" wrapText="1"/>
      <protection/>
    </xf>
    <xf numFmtId="3" fontId="6" fillId="0" borderId="23" xfId="0" applyNumberFormat="1" applyFont="1" applyBorder="1" applyAlignment="1">
      <alignment horizontal="right"/>
    </xf>
    <xf numFmtId="3" fontId="6" fillId="0" borderId="23" xfId="63" applyNumberFormat="1" applyFont="1" applyBorder="1" applyAlignment="1">
      <alignment horizontal="right"/>
      <protection/>
    </xf>
    <xf numFmtId="3" fontId="4" fillId="0" borderId="23" xfId="0" applyNumberFormat="1" applyFont="1" applyBorder="1" applyAlignment="1">
      <alignment horizontal="right"/>
    </xf>
    <xf numFmtId="3" fontId="4" fillId="24" borderId="23" xfId="63" applyNumberFormat="1" applyFont="1" applyFill="1" applyBorder="1" applyAlignment="1">
      <alignment horizontal="right" wrapText="1"/>
      <protection/>
    </xf>
    <xf numFmtId="3" fontId="6" fillId="24" borderId="23" xfId="63" applyNumberFormat="1" applyFont="1" applyFill="1" applyBorder="1" applyAlignment="1">
      <alignment horizontal="right"/>
      <protection/>
    </xf>
    <xf numFmtId="3" fontId="4" fillId="0" borderId="23" xfId="63" applyNumberFormat="1" applyFont="1" applyBorder="1" applyAlignment="1">
      <alignment horizontal="right"/>
      <protection/>
    </xf>
    <xf numFmtId="3" fontId="43" fillId="0" borderId="23" xfId="0" applyNumberFormat="1" applyFont="1" applyBorder="1" applyAlignment="1">
      <alignment horizontal="right"/>
    </xf>
    <xf numFmtId="3" fontId="4" fillId="25" borderId="23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" fontId="43" fillId="24" borderId="23" xfId="0" applyNumberFormat="1" applyFont="1" applyFill="1" applyBorder="1" applyAlignment="1">
      <alignment horizontal="right"/>
    </xf>
    <xf numFmtId="0" fontId="43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6" fillId="0" borderId="23" xfId="63" applyNumberFormat="1" applyFont="1" applyBorder="1" applyAlignment="1">
      <alignment/>
      <protection/>
    </xf>
    <xf numFmtId="3" fontId="43" fillId="0" borderId="23" xfId="0" applyNumberFormat="1" applyFont="1" applyBorder="1" applyAlignment="1">
      <alignment/>
    </xf>
    <xf numFmtId="3" fontId="6" fillId="24" borderId="23" xfId="0" applyNumberFormat="1" applyFont="1" applyFill="1" applyBorder="1" applyAlignment="1">
      <alignment horizontal="right"/>
    </xf>
    <xf numFmtId="184" fontId="6" fillId="24" borderId="23" xfId="0" applyNumberFormat="1" applyFont="1" applyFill="1" applyBorder="1" applyAlignment="1">
      <alignment horizontal="right"/>
    </xf>
    <xf numFmtId="49" fontId="43" fillId="4" borderId="23" xfId="62" applyNumberFormat="1" applyFont="1" applyFill="1" applyBorder="1" applyAlignment="1">
      <alignment horizontal="left" wrapText="1"/>
      <protection/>
    </xf>
    <xf numFmtId="0" fontId="44" fillId="4" borderId="23" xfId="0" applyFont="1" applyFill="1" applyBorder="1" applyAlignment="1">
      <alignment/>
    </xf>
    <xf numFmtId="49" fontId="43" fillId="4" borderId="23" xfId="0" applyNumberFormat="1" applyFont="1" applyFill="1" applyBorder="1" applyAlignment="1">
      <alignment horizontal="left"/>
    </xf>
    <xf numFmtId="3" fontId="43" fillId="4" borderId="23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4" fillId="0" borderId="23" xfId="63" applyFont="1" applyFill="1" applyBorder="1" applyAlignment="1">
      <alignment horizontal="left" wrapText="1"/>
      <protection/>
    </xf>
    <xf numFmtId="49" fontId="4" fillId="0" borderId="23" xfId="62" applyNumberFormat="1" applyFont="1" applyFill="1" applyBorder="1" applyAlignment="1">
      <alignment horizontal="left" wrapText="1"/>
      <protection/>
    </xf>
    <xf numFmtId="3" fontId="4" fillId="0" borderId="23" xfId="63" applyNumberFormat="1" applyFont="1" applyFill="1" applyBorder="1" applyAlignment="1">
      <alignment horizontal="right" wrapText="1"/>
      <protection/>
    </xf>
    <xf numFmtId="0" fontId="4" fillId="0" borderId="23" xfId="62" applyFont="1" applyFill="1" applyBorder="1" applyAlignment="1">
      <alignment horizontal="left" wrapText="1"/>
      <protection/>
    </xf>
    <xf numFmtId="3" fontId="30" fillId="0" borderId="23" xfId="0" applyNumberFormat="1" applyFont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2" fontId="6" fillId="0" borderId="0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vertical="center" wrapText="1"/>
    </xf>
    <xf numFmtId="12" fontId="4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0" xfId="63" applyFont="1" applyAlignment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9" fillId="0" borderId="0" xfId="63" applyBorder="1" applyAlignment="1">
      <alignment horizontal="center"/>
      <protection/>
    </xf>
    <xf numFmtId="0" fontId="10" fillId="0" borderId="0" xfId="63" applyFont="1" applyAlignment="1">
      <alignment horizontal="left" vertical="justify" wrapText="1"/>
      <protection/>
    </xf>
    <xf numFmtId="0" fontId="10" fillId="0" borderId="0" xfId="0" applyFont="1" applyAlignment="1">
      <alignment horizontal="center"/>
    </xf>
    <xf numFmtId="12" fontId="5" fillId="24" borderId="0" xfId="0" applyNumberFormat="1" applyFont="1" applyFill="1" applyBorder="1" applyAlignment="1">
      <alignment horizontal="center" wrapText="1"/>
    </xf>
    <xf numFmtId="12" fontId="5" fillId="24" borderId="0" xfId="0" applyNumberFormat="1" applyFont="1" applyFill="1" applyBorder="1" applyAlignment="1">
      <alignment horizontal="left" wrapText="1"/>
    </xf>
    <xf numFmtId="12" fontId="4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36" fillId="0" borderId="29" xfId="0" applyNumberFormat="1" applyFont="1" applyFill="1" applyBorder="1" applyAlignment="1" applyProtection="1">
      <alignment vertical="top" wrapText="1"/>
      <protection/>
    </xf>
    <xf numFmtId="0" fontId="6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7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49" fontId="6" fillId="0" borderId="23" xfId="0" applyNumberFormat="1" applyFont="1" applyBorder="1" applyAlignment="1">
      <alignment horizontal="center" vertical="top" wrapText="1"/>
    </xf>
    <xf numFmtId="12" fontId="10" fillId="0" borderId="0" xfId="0" applyNumberFormat="1" applyFont="1" applyBorder="1" applyAlignment="1">
      <alignment horizontal="left" wrapText="1"/>
    </xf>
    <xf numFmtId="12" fontId="10" fillId="0" borderId="0" xfId="0" applyNumberFormat="1" applyFont="1" applyBorder="1" applyAlignment="1">
      <alignment horizontal="center" wrapText="1"/>
    </xf>
    <xf numFmtId="164" fontId="12" fillId="0" borderId="23" xfId="63" applyNumberFormat="1" applyFont="1" applyBorder="1" applyAlignment="1">
      <alignment horizontal="center" vertical="center" wrapText="1"/>
      <protection/>
    </xf>
    <xf numFmtId="0" fontId="12" fillId="0" borderId="23" xfId="6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63" applyFont="1" applyAlignment="1">
      <alignment horizontal="center" vertical="justify" wrapText="1"/>
      <protection/>
    </xf>
    <xf numFmtId="164" fontId="12" fillId="0" borderId="30" xfId="63" applyNumberFormat="1" applyFont="1" applyBorder="1" applyAlignment="1">
      <alignment horizontal="center" vertical="center" wrapText="1"/>
      <protection/>
    </xf>
    <xf numFmtId="164" fontId="12" fillId="0" borderId="31" xfId="63" applyNumberFormat="1" applyFont="1" applyBorder="1" applyAlignment="1">
      <alignment horizontal="center" vertical="center" wrapText="1"/>
      <protection/>
    </xf>
    <xf numFmtId="0" fontId="12" fillId="0" borderId="30" xfId="63" applyFont="1" applyBorder="1" applyAlignment="1">
      <alignment horizontal="center" vertical="center" wrapText="1"/>
      <protection/>
    </xf>
    <xf numFmtId="0" fontId="12" fillId="0" borderId="31" xfId="6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6" fillId="0" borderId="0" xfId="63" applyFont="1" applyAlignment="1">
      <alignment horizontal="center" vertical="justify" wrapText="1"/>
      <protection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26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39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1" fontId="13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1" fontId="34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center" wrapText="1"/>
      <protection/>
    </xf>
    <xf numFmtId="0" fontId="6" fillId="0" borderId="0" xfId="63" applyFont="1" applyAlignment="1">
      <alignment horizontal="right" vertical="justify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20" xfId="0" applyFont="1" applyBorder="1" applyAlignment="1">
      <alignment horizontal="justify" vertical="top" wrapText="1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</cellXfs>
  <cellStyles count="67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SPISOK" xfId="61"/>
    <cellStyle name="Обычный_Лист1" xfId="62"/>
    <cellStyle name="Обычный_прил5_1" xfId="63"/>
    <cellStyle name="Обычный_уточненное прилож№1 б-та2002г.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Example " xfId="72"/>
    <cellStyle name="Тысячи_Example 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2371725</xdr:colOff>
      <xdr:row>0</xdr:row>
      <xdr:rowOff>66675</xdr:rowOff>
    </xdr:from>
    <xdr:to>
      <xdr:col>2</xdr:col>
      <xdr:colOff>1638300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10125" y="66675"/>
          <a:ext cx="53816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Приложение №1к решению Собрания депутатовДмитриевского сельсовета
"О бюджете Дмитриевского сельсовета Золотухинского района на 2014 год и на плановый
 период  2015 и  2016  годов"  
от "19" декабря 2013г. № 74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\&#1055;&#1088;&#1080;&#1083;&#1086;&#1078;&#1077;&#1085;&#1080;&#1103;%205,7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 "/>
      <sheetName val="Приложение 7"/>
      <sheetName val="Приложение 9 "/>
    </sheetNames>
    <sheetDataSet>
      <sheetData sheetId="0">
        <row r="1821">
          <cell r="F1821">
            <v>274442.4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55070341.1000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875" style="417" customWidth="1"/>
    <col min="2" max="2" width="24.375" style="0" customWidth="1"/>
    <col min="3" max="3" width="82.125" style="0" customWidth="1"/>
  </cols>
  <sheetData>
    <row r="1" spans="1:3" ht="15">
      <c r="A1" s="412"/>
      <c r="B1" s="63"/>
      <c r="C1" s="136" t="s">
        <v>261</v>
      </c>
    </row>
    <row r="2" spans="1:3" ht="15">
      <c r="A2" s="412"/>
      <c r="B2" s="63"/>
      <c r="C2" s="136" t="s">
        <v>266</v>
      </c>
    </row>
    <row r="3" spans="1:3" ht="15">
      <c r="A3" s="412"/>
      <c r="B3" s="63"/>
      <c r="C3" s="136" t="s">
        <v>262</v>
      </c>
    </row>
    <row r="4" spans="1:3" ht="24" customHeight="1">
      <c r="A4" s="412"/>
      <c r="B4" s="63"/>
      <c r="C4" s="436" t="s">
        <v>265</v>
      </c>
    </row>
    <row r="5" spans="1:3" ht="15">
      <c r="A5" s="412"/>
      <c r="B5" s="63"/>
      <c r="C5" s="136"/>
    </row>
    <row r="6" spans="1:3" ht="15">
      <c r="A6" s="412"/>
      <c r="B6" s="63"/>
      <c r="C6" s="136"/>
    </row>
    <row r="7" spans="1:3" ht="15">
      <c r="A7" s="412"/>
      <c r="B7" s="63"/>
      <c r="C7" s="64"/>
    </row>
    <row r="8" spans="1:3" ht="36.75" customHeight="1">
      <c r="A8" s="346" t="s">
        <v>263</v>
      </c>
      <c r="B8" s="347"/>
      <c r="C8" s="347"/>
    </row>
    <row r="9" spans="1:3" ht="41.25" customHeight="1">
      <c r="A9" s="434" t="s">
        <v>496</v>
      </c>
      <c r="B9" s="434"/>
      <c r="C9" s="434" t="s">
        <v>260</v>
      </c>
    </row>
    <row r="10" spans="1:3" ht="31.5">
      <c r="A10" s="65" t="s">
        <v>259</v>
      </c>
      <c r="B10" s="65" t="s">
        <v>264</v>
      </c>
      <c r="C10" s="435"/>
    </row>
    <row r="11" spans="1:3" ht="63">
      <c r="A11" s="413" t="s">
        <v>502</v>
      </c>
      <c r="B11" s="424" t="s">
        <v>158</v>
      </c>
      <c r="C11" s="209" t="s">
        <v>156</v>
      </c>
    </row>
    <row r="12" spans="1:3" ht="47.25">
      <c r="A12" s="413" t="s">
        <v>502</v>
      </c>
      <c r="B12" s="424" t="s">
        <v>159</v>
      </c>
      <c r="C12" s="94" t="s">
        <v>157</v>
      </c>
    </row>
    <row r="13" spans="1:3" ht="31.5">
      <c r="A13" s="413" t="s">
        <v>502</v>
      </c>
      <c r="B13" s="424" t="s">
        <v>160</v>
      </c>
      <c r="C13" s="209" t="s">
        <v>161</v>
      </c>
    </row>
    <row r="14" spans="1:3" ht="31.5">
      <c r="A14" s="413" t="s">
        <v>502</v>
      </c>
      <c r="B14" s="425" t="s">
        <v>162</v>
      </c>
      <c r="C14" s="209" t="s">
        <v>163</v>
      </c>
    </row>
    <row r="15" spans="1:3" ht="30.75" customHeight="1">
      <c r="A15" s="414" t="s">
        <v>502</v>
      </c>
      <c r="B15" s="425"/>
      <c r="C15" s="411" t="s">
        <v>621</v>
      </c>
    </row>
    <row r="16" spans="1:3" ht="15.75">
      <c r="A16" s="414"/>
      <c r="B16" s="426" t="s">
        <v>176</v>
      </c>
      <c r="C16" s="411"/>
    </row>
    <row r="17" spans="1:3" ht="15.75">
      <c r="A17" s="414"/>
      <c r="B17" s="427"/>
      <c r="C17" s="411"/>
    </row>
    <row r="18" spans="1:3" ht="52.5" customHeight="1">
      <c r="A18" s="413" t="s">
        <v>502</v>
      </c>
      <c r="B18" s="427" t="s">
        <v>164</v>
      </c>
      <c r="C18" s="209" t="s">
        <v>165</v>
      </c>
    </row>
    <row r="19" spans="1:3" ht="51" customHeight="1">
      <c r="A19" s="413" t="s">
        <v>502</v>
      </c>
      <c r="B19" s="424" t="s">
        <v>166</v>
      </c>
      <c r="C19" s="209" t="s">
        <v>167</v>
      </c>
    </row>
    <row r="20" spans="1:3" ht="31.5">
      <c r="A20" s="413" t="s">
        <v>502</v>
      </c>
      <c r="B20" s="424" t="s">
        <v>622</v>
      </c>
      <c r="C20" s="209" t="s">
        <v>623</v>
      </c>
    </row>
    <row r="21" spans="1:3" ht="47.25">
      <c r="A21" s="413" t="s">
        <v>502</v>
      </c>
      <c r="B21" s="424" t="s">
        <v>168</v>
      </c>
      <c r="C21" s="209" t="s">
        <v>169</v>
      </c>
    </row>
    <row r="22" spans="1:3" ht="31.5">
      <c r="A22" s="413" t="s">
        <v>502</v>
      </c>
      <c r="B22" s="424" t="s">
        <v>170</v>
      </c>
      <c r="C22" s="209" t="s">
        <v>601</v>
      </c>
    </row>
    <row r="23" spans="1:3" ht="63">
      <c r="A23" s="413" t="s">
        <v>502</v>
      </c>
      <c r="B23" s="424" t="s">
        <v>602</v>
      </c>
      <c r="C23" s="209" t="s">
        <v>603</v>
      </c>
    </row>
    <row r="24" spans="1:3" ht="31.5">
      <c r="A24" s="413" t="s">
        <v>502</v>
      </c>
      <c r="B24" s="428" t="s">
        <v>625</v>
      </c>
      <c r="C24" s="210" t="s">
        <v>626</v>
      </c>
    </row>
    <row r="25" spans="1:3" ht="15.75">
      <c r="A25" s="413" t="s">
        <v>502</v>
      </c>
      <c r="B25" s="424" t="s">
        <v>604</v>
      </c>
      <c r="C25" s="209" t="s">
        <v>605</v>
      </c>
    </row>
    <row r="26" spans="1:3" ht="30.75" customHeight="1">
      <c r="A26" s="415" t="s">
        <v>502</v>
      </c>
      <c r="B26" s="424"/>
      <c r="C26" s="344" t="s">
        <v>607</v>
      </c>
    </row>
    <row r="27" spans="1:3" ht="15.75">
      <c r="A27" s="415"/>
      <c r="B27" s="424" t="s">
        <v>606</v>
      </c>
      <c r="C27" s="344"/>
    </row>
    <row r="28" spans="1:3" ht="66" customHeight="1">
      <c r="A28" s="413" t="s">
        <v>502</v>
      </c>
      <c r="B28" s="424" t="s">
        <v>610</v>
      </c>
      <c r="C28" s="210" t="s">
        <v>611</v>
      </c>
    </row>
    <row r="29" spans="1:3" ht="64.5" customHeight="1">
      <c r="A29" s="413" t="s">
        <v>502</v>
      </c>
      <c r="B29" s="424" t="s">
        <v>608</v>
      </c>
      <c r="C29" s="210" t="s">
        <v>609</v>
      </c>
    </row>
    <row r="30" spans="1:3" ht="78.75">
      <c r="A30" s="413" t="s">
        <v>502</v>
      </c>
      <c r="B30" s="424" t="s">
        <v>612</v>
      </c>
      <c r="C30" s="210" t="s">
        <v>613</v>
      </c>
    </row>
    <row r="31" spans="1:3" ht="47.25">
      <c r="A31" s="413" t="s">
        <v>502</v>
      </c>
      <c r="B31" s="424" t="s">
        <v>614</v>
      </c>
      <c r="C31" s="209" t="s">
        <v>615</v>
      </c>
    </row>
    <row r="32" spans="1:3" ht="47.25">
      <c r="A32" s="413" t="s">
        <v>502</v>
      </c>
      <c r="B32" s="424" t="s">
        <v>616</v>
      </c>
      <c r="C32" s="209" t="s">
        <v>617</v>
      </c>
    </row>
    <row r="33" spans="1:3" ht="31.5">
      <c r="A33" s="413" t="s">
        <v>502</v>
      </c>
      <c r="B33" s="425" t="s">
        <v>618</v>
      </c>
      <c r="C33" s="209" t="s">
        <v>619</v>
      </c>
    </row>
    <row r="34" spans="1:3" ht="15.75" customHeight="1">
      <c r="A34" s="418" t="s">
        <v>502</v>
      </c>
      <c r="B34" s="425"/>
      <c r="C34" s="421" t="s">
        <v>628</v>
      </c>
    </row>
    <row r="35" spans="1:3" ht="15.75">
      <c r="A35" s="419"/>
      <c r="B35" s="426" t="s">
        <v>627</v>
      </c>
      <c r="C35" s="422"/>
    </row>
    <row r="36" spans="1:3" ht="3" customHeight="1">
      <c r="A36" s="420"/>
      <c r="B36" s="427"/>
      <c r="C36" s="423"/>
    </row>
    <row r="37" spans="1:3" ht="48" customHeight="1">
      <c r="A37" s="416" t="s">
        <v>502</v>
      </c>
      <c r="B37" s="429" t="s">
        <v>72</v>
      </c>
      <c r="C37" s="94" t="s">
        <v>73</v>
      </c>
    </row>
    <row r="38" spans="1:3" ht="30" customHeight="1">
      <c r="A38" s="414" t="s">
        <v>502</v>
      </c>
      <c r="B38" s="425"/>
      <c r="C38" s="411" t="s">
        <v>631</v>
      </c>
    </row>
    <row r="39" spans="1:3" ht="15.75">
      <c r="A39" s="414"/>
      <c r="B39" s="426" t="s">
        <v>629</v>
      </c>
      <c r="C39" s="411"/>
    </row>
    <row r="40" spans="1:3" ht="15.75">
      <c r="A40" s="414"/>
      <c r="B40" s="427"/>
      <c r="C40" s="411"/>
    </row>
    <row r="41" spans="1:3" ht="32.25" customHeight="1">
      <c r="A41" s="416" t="s">
        <v>502</v>
      </c>
      <c r="B41" s="427" t="s">
        <v>74</v>
      </c>
      <c r="C41" s="209" t="s">
        <v>75</v>
      </c>
    </row>
    <row r="42" spans="1:3" ht="43.5" customHeight="1">
      <c r="A42" s="415" t="s">
        <v>502</v>
      </c>
      <c r="B42" s="430" t="s">
        <v>632</v>
      </c>
      <c r="C42" s="344" t="s">
        <v>633</v>
      </c>
    </row>
    <row r="43" spans="1:3" ht="5.25" customHeight="1">
      <c r="A43" s="415"/>
      <c r="B43" s="430"/>
      <c r="C43" s="344"/>
    </row>
    <row r="44" spans="1:3" ht="18" customHeight="1" hidden="1" thickBot="1">
      <c r="A44" s="415"/>
      <c r="B44" s="430"/>
      <c r="C44" s="344"/>
    </row>
    <row r="45" spans="1:3" ht="47.25" customHeight="1">
      <c r="A45" s="416" t="s">
        <v>502</v>
      </c>
      <c r="B45" s="424" t="s">
        <v>76</v>
      </c>
      <c r="C45" s="210" t="s">
        <v>77</v>
      </c>
    </row>
    <row r="46" spans="1:3" ht="48.75" customHeight="1">
      <c r="A46" s="416" t="s">
        <v>502</v>
      </c>
      <c r="B46" s="424" t="s">
        <v>78</v>
      </c>
      <c r="C46" s="210" t="s">
        <v>79</v>
      </c>
    </row>
    <row r="47" spans="1:3" ht="51" customHeight="1">
      <c r="A47" s="415" t="s">
        <v>502</v>
      </c>
      <c r="B47" s="430" t="s">
        <v>634</v>
      </c>
      <c r="C47" s="344" t="s">
        <v>635</v>
      </c>
    </row>
    <row r="48" spans="1:3" ht="10.5" customHeight="1">
      <c r="A48" s="415"/>
      <c r="B48" s="430"/>
      <c r="C48" s="344"/>
    </row>
    <row r="49" spans="1:3" ht="19.5" customHeight="1" hidden="1" thickBot="1">
      <c r="A49" s="415"/>
      <c r="B49" s="430"/>
      <c r="C49" s="344"/>
    </row>
    <row r="50" spans="1:3" ht="62.25" customHeight="1">
      <c r="A50" s="415" t="s">
        <v>502</v>
      </c>
      <c r="B50" s="430" t="s">
        <v>80</v>
      </c>
      <c r="C50" s="344" t="s">
        <v>81</v>
      </c>
    </row>
    <row r="51" spans="1:3" ht="19.5" customHeight="1" hidden="1" thickBot="1">
      <c r="A51" s="415"/>
      <c r="B51" s="430"/>
      <c r="C51" s="344"/>
    </row>
    <row r="52" spans="1:3" ht="15.75" customHeight="1" hidden="1" thickBot="1">
      <c r="A52" s="415"/>
      <c r="B52" s="430"/>
      <c r="C52" s="344"/>
    </row>
    <row r="53" spans="1:3" ht="49.5" customHeight="1">
      <c r="A53" s="416" t="s">
        <v>502</v>
      </c>
      <c r="B53" s="424" t="s">
        <v>620</v>
      </c>
      <c r="C53" s="210" t="s">
        <v>444</v>
      </c>
    </row>
    <row r="54" spans="1:3" ht="24" customHeight="1">
      <c r="A54" s="416" t="s">
        <v>502</v>
      </c>
      <c r="B54" s="428" t="s">
        <v>82</v>
      </c>
      <c r="C54" s="114" t="s">
        <v>83</v>
      </c>
    </row>
    <row r="55" spans="1:3" ht="34.5" customHeight="1">
      <c r="A55" s="413" t="s">
        <v>502</v>
      </c>
      <c r="B55" s="431" t="s">
        <v>445</v>
      </c>
      <c r="C55" s="211" t="s">
        <v>446</v>
      </c>
    </row>
    <row r="56" spans="1:3" ht="49.5">
      <c r="A56" s="413" t="s">
        <v>502</v>
      </c>
      <c r="B56" s="432"/>
      <c r="C56" s="212" t="s">
        <v>447</v>
      </c>
    </row>
    <row r="57" spans="1:3" ht="15.75" customHeight="1">
      <c r="A57" s="413" t="s">
        <v>502</v>
      </c>
      <c r="B57" s="424" t="s">
        <v>448</v>
      </c>
      <c r="C57" s="209" t="s">
        <v>449</v>
      </c>
    </row>
    <row r="58" spans="1:3" ht="47.25">
      <c r="A58" s="413" t="s">
        <v>502</v>
      </c>
      <c r="B58" s="424" t="s">
        <v>450</v>
      </c>
      <c r="C58" s="209" t="s">
        <v>451</v>
      </c>
    </row>
    <row r="59" spans="1:3" ht="31.5">
      <c r="A59" s="413" t="s">
        <v>502</v>
      </c>
      <c r="B59" s="424" t="s">
        <v>452</v>
      </c>
      <c r="C59" s="209" t="s">
        <v>453</v>
      </c>
    </row>
    <row r="60" spans="1:3" ht="31.5">
      <c r="A60" s="413" t="s">
        <v>502</v>
      </c>
      <c r="B60" s="424" t="s">
        <v>454</v>
      </c>
      <c r="C60" s="210" t="s">
        <v>455</v>
      </c>
    </row>
    <row r="61" spans="1:3" ht="15.75">
      <c r="A61" s="415" t="s">
        <v>502</v>
      </c>
      <c r="B61" s="430" t="s">
        <v>456</v>
      </c>
      <c r="C61" s="210" t="s">
        <v>457</v>
      </c>
    </row>
    <row r="62" spans="1:3" ht="15.75">
      <c r="A62" s="415"/>
      <c r="B62" s="430"/>
      <c r="C62" s="210" t="s">
        <v>458</v>
      </c>
    </row>
    <row r="63" spans="1:3" ht="31.5">
      <c r="A63" s="413" t="s">
        <v>502</v>
      </c>
      <c r="B63" s="424" t="s">
        <v>459</v>
      </c>
      <c r="C63" s="209" t="s">
        <v>460</v>
      </c>
    </row>
    <row r="64" spans="1:3" ht="47.25">
      <c r="A64" s="413" t="s">
        <v>502</v>
      </c>
      <c r="B64" s="424" t="s">
        <v>461</v>
      </c>
      <c r="C64" s="210" t="s">
        <v>462</v>
      </c>
    </row>
    <row r="65" spans="1:3" ht="34.5" customHeight="1">
      <c r="A65" s="413" t="s">
        <v>502</v>
      </c>
      <c r="B65" s="424" t="s">
        <v>463</v>
      </c>
      <c r="C65" s="210" t="s">
        <v>464</v>
      </c>
    </row>
    <row r="66" spans="1:3" ht="31.5">
      <c r="A66" s="413" t="s">
        <v>502</v>
      </c>
      <c r="B66" s="424" t="s">
        <v>465</v>
      </c>
      <c r="C66" s="209" t="s">
        <v>466</v>
      </c>
    </row>
    <row r="67" spans="1:3" ht="15.75">
      <c r="A67" s="413" t="s">
        <v>502</v>
      </c>
      <c r="B67" s="424" t="s">
        <v>467</v>
      </c>
      <c r="C67" s="209" t="s">
        <v>468</v>
      </c>
    </row>
    <row r="68" spans="1:3" ht="15.75">
      <c r="A68" s="413" t="s">
        <v>502</v>
      </c>
      <c r="B68" s="424" t="s">
        <v>469</v>
      </c>
      <c r="C68" s="209" t="s">
        <v>470</v>
      </c>
    </row>
    <row r="69" spans="1:3" ht="15.75">
      <c r="A69" s="413" t="s">
        <v>502</v>
      </c>
      <c r="B69" s="431" t="s">
        <v>270</v>
      </c>
      <c r="C69" s="94" t="s">
        <v>471</v>
      </c>
    </row>
    <row r="70" spans="1:3" ht="15.75">
      <c r="A70" s="413" t="s">
        <v>502</v>
      </c>
      <c r="B70" s="431" t="s">
        <v>472</v>
      </c>
      <c r="C70" s="211" t="s">
        <v>473</v>
      </c>
    </row>
    <row r="71" spans="1:3" ht="31.5">
      <c r="A71" s="413" t="s">
        <v>502</v>
      </c>
      <c r="B71" s="431" t="s">
        <v>474</v>
      </c>
      <c r="C71" s="211" t="s">
        <v>475</v>
      </c>
    </row>
    <row r="72" spans="1:3" ht="15.75">
      <c r="A72" s="413" t="s">
        <v>502</v>
      </c>
      <c r="B72" s="424" t="s">
        <v>476</v>
      </c>
      <c r="C72" s="209" t="s">
        <v>477</v>
      </c>
    </row>
    <row r="73" spans="1:3" ht="33.75" customHeight="1">
      <c r="A73" s="413" t="s">
        <v>502</v>
      </c>
      <c r="B73" s="428" t="s">
        <v>84</v>
      </c>
      <c r="C73" s="155" t="s">
        <v>85</v>
      </c>
    </row>
    <row r="74" spans="1:3" ht="18.75" customHeight="1">
      <c r="A74" s="413" t="s">
        <v>502</v>
      </c>
      <c r="B74" s="428" t="s">
        <v>86</v>
      </c>
      <c r="C74" s="209" t="s">
        <v>87</v>
      </c>
    </row>
    <row r="75" spans="1:3" ht="31.5" customHeight="1">
      <c r="A75" s="413" t="s">
        <v>502</v>
      </c>
      <c r="B75" s="428" t="s">
        <v>89</v>
      </c>
      <c r="C75" s="155" t="s">
        <v>88</v>
      </c>
    </row>
    <row r="76" spans="1:3" ht="48.75" customHeight="1">
      <c r="A76" s="413" t="s">
        <v>502</v>
      </c>
      <c r="B76" s="428" t="s">
        <v>91</v>
      </c>
      <c r="C76" s="155" t="s">
        <v>90</v>
      </c>
    </row>
    <row r="77" spans="1:3" ht="15.75">
      <c r="A77" s="413" t="s">
        <v>502</v>
      </c>
      <c r="B77" s="424" t="s">
        <v>478</v>
      </c>
      <c r="C77" s="209" t="s">
        <v>479</v>
      </c>
    </row>
    <row r="78" spans="1:3" ht="31.5">
      <c r="A78" s="413" t="s">
        <v>502</v>
      </c>
      <c r="B78" s="424" t="s">
        <v>480</v>
      </c>
      <c r="C78" s="209" t="s">
        <v>481</v>
      </c>
    </row>
    <row r="79" spans="1:3" ht="35.25" customHeight="1">
      <c r="A79" s="413" t="s">
        <v>502</v>
      </c>
      <c r="B79" s="428" t="s">
        <v>93</v>
      </c>
      <c r="C79" s="155" t="s">
        <v>92</v>
      </c>
    </row>
    <row r="80" spans="1:3" ht="48.75" customHeight="1">
      <c r="A80" s="413" t="s">
        <v>502</v>
      </c>
      <c r="B80" s="428" t="s">
        <v>94</v>
      </c>
      <c r="C80" s="155" t="s">
        <v>96</v>
      </c>
    </row>
    <row r="81" spans="1:3" ht="32.25" customHeight="1">
      <c r="A81" s="413" t="s">
        <v>502</v>
      </c>
      <c r="B81" s="428" t="s">
        <v>95</v>
      </c>
      <c r="C81" s="155" t="s">
        <v>97</v>
      </c>
    </row>
    <row r="82" spans="1:3" ht="67.5" customHeight="1">
      <c r="A82" s="413" t="s">
        <v>502</v>
      </c>
      <c r="B82" s="424" t="s">
        <v>482</v>
      </c>
      <c r="C82" s="209" t="s">
        <v>483</v>
      </c>
    </row>
    <row r="83" spans="1:3" ht="67.5" customHeight="1">
      <c r="A83" s="413" t="s">
        <v>502</v>
      </c>
      <c r="B83" s="428" t="s">
        <v>98</v>
      </c>
      <c r="C83" s="155" t="s">
        <v>654</v>
      </c>
    </row>
    <row r="84" spans="1:3" ht="81" customHeight="1">
      <c r="A84" s="413" t="s">
        <v>502</v>
      </c>
      <c r="B84" s="428" t="s">
        <v>655</v>
      </c>
      <c r="C84" s="155" t="s">
        <v>656</v>
      </c>
    </row>
    <row r="85" spans="1:3" ht="65.25" customHeight="1">
      <c r="A85" s="413" t="s">
        <v>502</v>
      </c>
      <c r="B85" s="428" t="s">
        <v>657</v>
      </c>
      <c r="C85" s="155" t="s">
        <v>658</v>
      </c>
    </row>
    <row r="86" spans="1:3" ht="35.25" customHeight="1">
      <c r="A86" s="413" t="s">
        <v>502</v>
      </c>
      <c r="B86" s="428" t="s">
        <v>659</v>
      </c>
      <c r="C86" s="210" t="s">
        <v>662</v>
      </c>
    </row>
    <row r="87" spans="1:3" ht="31.5" customHeight="1">
      <c r="A87" s="413" t="s">
        <v>502</v>
      </c>
      <c r="B87" s="428" t="s">
        <v>660</v>
      </c>
      <c r="C87" s="155" t="s">
        <v>663</v>
      </c>
    </row>
    <row r="88" spans="1:3" ht="30" customHeight="1">
      <c r="A88" s="413" t="s">
        <v>502</v>
      </c>
      <c r="B88" s="428" t="s">
        <v>661</v>
      </c>
      <c r="C88" s="213" t="s">
        <v>664</v>
      </c>
    </row>
    <row r="89" spans="1:3" ht="15.75">
      <c r="A89" s="413" t="s">
        <v>502</v>
      </c>
      <c r="B89" s="431" t="s">
        <v>484</v>
      </c>
      <c r="C89" s="211" t="s">
        <v>485</v>
      </c>
    </row>
    <row r="90" spans="1:3" ht="30" customHeight="1">
      <c r="A90" s="413" t="s">
        <v>502</v>
      </c>
      <c r="B90" s="428" t="s">
        <v>665</v>
      </c>
      <c r="C90" s="155" t="s">
        <v>667</v>
      </c>
    </row>
    <row r="91" spans="1:3" ht="30" customHeight="1">
      <c r="A91" s="413" t="s">
        <v>502</v>
      </c>
      <c r="B91" s="428" t="s">
        <v>666</v>
      </c>
      <c r="C91" s="155" t="s">
        <v>668</v>
      </c>
    </row>
    <row r="92" spans="1:3" ht="15.75">
      <c r="A92" s="413" t="s">
        <v>502</v>
      </c>
      <c r="B92" s="433" t="s">
        <v>486</v>
      </c>
      <c r="C92" s="345" t="s">
        <v>487</v>
      </c>
    </row>
    <row r="93" spans="1:3" ht="15.75">
      <c r="A93" s="413" t="s">
        <v>502</v>
      </c>
      <c r="B93" s="433"/>
      <c r="C93" s="345"/>
    </row>
    <row r="94" spans="1:3" ht="32.25" customHeight="1">
      <c r="A94" s="413" t="s">
        <v>502</v>
      </c>
      <c r="B94" s="428" t="s">
        <v>669</v>
      </c>
      <c r="C94" s="155" t="s">
        <v>185</v>
      </c>
    </row>
    <row r="95" spans="1:3" ht="15.75">
      <c r="A95" s="413" t="s">
        <v>502</v>
      </c>
      <c r="B95" s="431" t="s">
        <v>488</v>
      </c>
      <c r="C95" s="211" t="s">
        <v>489</v>
      </c>
    </row>
    <row r="96" spans="1:3" ht="15.75">
      <c r="A96" s="413" t="s">
        <v>502</v>
      </c>
      <c r="B96" s="424" t="s">
        <v>173</v>
      </c>
      <c r="C96" s="209" t="s">
        <v>174</v>
      </c>
    </row>
    <row r="97" spans="1:3" ht="12.75">
      <c r="A97" s="415" t="s">
        <v>502</v>
      </c>
      <c r="B97" s="433" t="s">
        <v>624</v>
      </c>
      <c r="C97" s="345" t="s">
        <v>175</v>
      </c>
    </row>
    <row r="98" spans="1:3" ht="15.75" customHeight="1">
      <c r="A98" s="415"/>
      <c r="B98" s="433"/>
      <c r="C98" s="345"/>
    </row>
    <row r="99" spans="1:3" ht="15.75" customHeight="1">
      <c r="A99" s="415"/>
      <c r="B99" s="433"/>
      <c r="C99" s="345"/>
    </row>
    <row r="100" spans="1:3" ht="24" customHeight="1">
      <c r="A100" s="415"/>
      <c r="B100" s="433"/>
      <c r="C100" s="345"/>
    </row>
  </sheetData>
  <sheetProtection/>
  <mergeCells count="27">
    <mergeCell ref="B92:B93"/>
    <mergeCell ref="A8:C8"/>
    <mergeCell ref="A9:B9"/>
    <mergeCell ref="C9:C10"/>
    <mergeCell ref="C26:C27"/>
    <mergeCell ref="C92:C93"/>
    <mergeCell ref="C38:C40"/>
    <mergeCell ref="A38:A40"/>
    <mergeCell ref="B61:B62"/>
    <mergeCell ref="C50:C52"/>
    <mergeCell ref="C97:C100"/>
    <mergeCell ref="A15:A17"/>
    <mergeCell ref="C15:C17"/>
    <mergeCell ref="A97:A100"/>
    <mergeCell ref="B97:B100"/>
    <mergeCell ref="A61:A62"/>
    <mergeCell ref="A26:A27"/>
    <mergeCell ref="A34:A36"/>
    <mergeCell ref="A50:A52"/>
    <mergeCell ref="C34:C36"/>
    <mergeCell ref="B50:B52"/>
    <mergeCell ref="A42:A44"/>
    <mergeCell ref="C42:C44"/>
    <mergeCell ref="B42:B44"/>
    <mergeCell ref="A47:A49"/>
    <mergeCell ref="C47:C49"/>
    <mergeCell ref="B47:B49"/>
  </mergeCells>
  <hyperlinks>
    <hyperlink ref="C88" r:id="rId1" display="garantf1://55070341.1000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N43"/>
  <sheetViews>
    <sheetView zoomScalePageLayoutView="0" workbookViewId="0" topLeftCell="A3">
      <selection activeCell="C5" sqref="C5:E5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53.625" style="0" customWidth="1"/>
    <col min="4" max="5" width="24.75390625" style="0" customWidth="1"/>
  </cols>
  <sheetData>
    <row r="3" spans="3:5" ht="15">
      <c r="C3" s="374" t="s">
        <v>650</v>
      </c>
      <c r="D3" s="374"/>
      <c r="E3" s="374"/>
    </row>
    <row r="4" spans="3:5" ht="15">
      <c r="C4" s="374" t="s">
        <v>436</v>
      </c>
      <c r="D4" s="374"/>
      <c r="E4" s="374"/>
    </row>
    <row r="5" spans="3:5" ht="15">
      <c r="C5" s="374" t="s">
        <v>429</v>
      </c>
      <c r="D5" s="374"/>
      <c r="E5" s="374"/>
    </row>
    <row r="6" spans="3:5" ht="15">
      <c r="C6" s="374" t="s">
        <v>231</v>
      </c>
      <c r="D6" s="374"/>
      <c r="E6" s="374"/>
    </row>
    <row r="7" spans="3:5" ht="15">
      <c r="C7" s="374" t="s">
        <v>430</v>
      </c>
      <c r="D7" s="374"/>
      <c r="E7" s="374"/>
    </row>
    <row r="11" spans="3:5" ht="20.25">
      <c r="C11" s="376" t="s">
        <v>531</v>
      </c>
      <c r="D11" s="376"/>
      <c r="E11" s="376"/>
    </row>
    <row r="12" spans="1:14" ht="18.75">
      <c r="A12" s="82"/>
      <c r="B12" s="373" t="s">
        <v>532</v>
      </c>
      <c r="C12" s="373"/>
      <c r="D12" s="373"/>
      <c r="E12" s="373"/>
      <c r="F12" s="84"/>
      <c r="G12" s="84"/>
      <c r="H12" s="84"/>
      <c r="I12" s="84"/>
      <c r="J12" s="82"/>
      <c r="K12" s="82"/>
      <c r="L12" s="82"/>
      <c r="M12" s="82"/>
      <c r="N12" s="82"/>
    </row>
    <row r="13" spans="1:14" ht="18.75">
      <c r="A13" s="373" t="s">
        <v>431</v>
      </c>
      <c r="B13" s="373"/>
      <c r="C13" s="373"/>
      <c r="D13" s="373"/>
      <c r="E13" s="373"/>
      <c r="F13" s="83"/>
      <c r="G13" s="83"/>
      <c r="H13" s="83"/>
      <c r="I13" s="83"/>
      <c r="J13" s="83"/>
      <c r="K13" s="83"/>
      <c r="L13" s="82"/>
      <c r="M13" s="82"/>
      <c r="N13" s="82"/>
    </row>
    <row r="14" spans="1:14" ht="18.75">
      <c r="A14" s="373"/>
      <c r="B14" s="373"/>
      <c r="C14" s="373"/>
      <c r="D14" s="373"/>
      <c r="E14" s="373"/>
      <c r="F14" s="83"/>
      <c r="G14" s="83"/>
      <c r="H14" s="83"/>
      <c r="I14" s="83"/>
      <c r="J14" s="83"/>
      <c r="K14" s="83"/>
      <c r="L14" s="82"/>
      <c r="M14" s="82"/>
      <c r="N14" s="82"/>
    </row>
    <row r="15" spans="1:1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.75">
      <c r="A16" s="82"/>
      <c r="B16" s="82"/>
      <c r="C16" s="85" t="s">
        <v>533</v>
      </c>
      <c r="D16" s="85"/>
      <c r="E16" s="85"/>
      <c r="F16" s="85"/>
      <c r="G16" s="85"/>
      <c r="H16" s="85"/>
      <c r="I16" s="85"/>
      <c r="J16" s="85"/>
      <c r="K16" s="85"/>
      <c r="L16" s="82"/>
      <c r="M16" s="82"/>
      <c r="N16" s="82"/>
    </row>
    <row r="17" spans="1:14" ht="18.75">
      <c r="A17" s="82"/>
      <c r="B17" s="82"/>
      <c r="C17" s="85"/>
      <c r="D17" s="85"/>
      <c r="E17" s="85"/>
      <c r="F17" s="85"/>
      <c r="G17" s="85"/>
      <c r="H17" s="85"/>
      <c r="I17" s="85"/>
      <c r="J17" s="85"/>
      <c r="K17" s="85"/>
      <c r="L17" s="82"/>
      <c r="M17" s="82"/>
      <c r="N17" s="82"/>
    </row>
    <row r="18" spans="1:14" ht="75">
      <c r="A18" s="82"/>
      <c r="B18" s="86" t="s">
        <v>534</v>
      </c>
      <c r="C18" s="87" t="s">
        <v>535</v>
      </c>
      <c r="D18" s="88" t="s">
        <v>217</v>
      </c>
      <c r="E18" s="88" t="s">
        <v>223</v>
      </c>
      <c r="F18" s="85"/>
      <c r="G18" s="85"/>
      <c r="H18" s="85"/>
      <c r="I18" s="85"/>
      <c r="J18" s="85"/>
      <c r="K18" s="85"/>
      <c r="L18" s="82"/>
      <c r="M18" s="82"/>
      <c r="N18" s="82"/>
    </row>
    <row r="19" spans="1:14" ht="18.75">
      <c r="A19" s="82"/>
      <c r="B19" s="89" t="s">
        <v>536</v>
      </c>
      <c r="C19" s="90" t="s">
        <v>537</v>
      </c>
      <c r="D19" s="91">
        <v>0</v>
      </c>
      <c r="E19" s="91">
        <v>0</v>
      </c>
      <c r="F19" s="85"/>
      <c r="G19" s="85"/>
      <c r="H19" s="85"/>
      <c r="I19" s="85"/>
      <c r="J19" s="85"/>
      <c r="K19" s="85"/>
      <c r="L19" s="82"/>
      <c r="M19" s="82"/>
      <c r="N19" s="82"/>
    </row>
    <row r="20" spans="1:14" ht="31.5">
      <c r="A20" s="82"/>
      <c r="B20" s="89" t="s">
        <v>538</v>
      </c>
      <c r="C20" s="92" t="s">
        <v>504</v>
      </c>
      <c r="D20" s="91">
        <v>0</v>
      </c>
      <c r="E20" s="91">
        <v>0</v>
      </c>
      <c r="F20" s="85"/>
      <c r="G20" s="85"/>
      <c r="H20" s="85"/>
      <c r="I20" s="85"/>
      <c r="J20" s="85"/>
      <c r="K20" s="85"/>
      <c r="L20" s="82"/>
      <c r="M20" s="82"/>
      <c r="N20" s="82"/>
    </row>
    <row r="21" spans="1:14" ht="18.75">
      <c r="A21" s="82"/>
      <c r="B21" s="93" t="s">
        <v>539</v>
      </c>
      <c r="C21" s="94" t="s">
        <v>540</v>
      </c>
      <c r="D21" s="95">
        <v>0</v>
      </c>
      <c r="E21" s="100">
        <v>0</v>
      </c>
      <c r="F21" s="85"/>
      <c r="G21" s="85"/>
      <c r="H21" s="85"/>
      <c r="I21" s="85"/>
      <c r="J21" s="85"/>
      <c r="K21" s="85"/>
      <c r="L21" s="82"/>
      <c r="M21" s="82"/>
      <c r="N21" s="82"/>
    </row>
    <row r="22" spans="1:14" ht="18.75">
      <c r="A22" s="82"/>
      <c r="B22" s="96"/>
      <c r="C22" s="97" t="s">
        <v>541</v>
      </c>
      <c r="D22" s="98">
        <f>D19+D20+D21</f>
        <v>0</v>
      </c>
      <c r="E22" s="101">
        <f>E19+E20+E21</f>
        <v>0</v>
      </c>
      <c r="F22" s="85"/>
      <c r="G22" s="85"/>
      <c r="H22" s="85"/>
      <c r="I22" s="85"/>
      <c r="J22" s="85"/>
      <c r="K22" s="85"/>
      <c r="L22" s="82"/>
      <c r="M22" s="82"/>
      <c r="N22" s="82"/>
    </row>
    <row r="23" spans="1:14" ht="18.75">
      <c r="A23" s="82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2"/>
      <c r="M23" s="82"/>
      <c r="N23" s="82"/>
    </row>
    <row r="24" spans="1:14" ht="18.75">
      <c r="A24" s="82"/>
      <c r="B24" s="82"/>
      <c r="C24" s="85"/>
      <c r="D24" s="85"/>
      <c r="E24" s="85"/>
      <c r="F24" s="85"/>
      <c r="G24" s="85"/>
      <c r="H24" s="85"/>
      <c r="I24" s="85"/>
      <c r="J24" s="85"/>
      <c r="K24" s="85"/>
      <c r="L24" s="82"/>
      <c r="M24" s="82"/>
      <c r="N24" s="82"/>
    </row>
    <row r="25" spans="1:14" ht="18.75">
      <c r="A25" s="82"/>
      <c r="B25" s="82"/>
      <c r="C25" s="85" t="s">
        <v>542</v>
      </c>
      <c r="D25" s="85"/>
      <c r="E25" s="85"/>
      <c r="F25" s="85"/>
      <c r="G25" s="85"/>
      <c r="H25" s="85"/>
      <c r="I25" s="85"/>
      <c r="J25" s="85"/>
      <c r="K25" s="85"/>
      <c r="L25" s="82"/>
      <c r="M25" s="82"/>
      <c r="N25" s="82"/>
    </row>
    <row r="26" spans="1:14" ht="18.75">
      <c r="A26" s="82"/>
      <c r="B26" s="82"/>
      <c r="C26" s="85"/>
      <c r="D26" s="85"/>
      <c r="E26" s="85"/>
      <c r="F26" s="85"/>
      <c r="G26" s="85"/>
      <c r="H26" s="85"/>
      <c r="I26" s="85"/>
      <c r="J26" s="85"/>
      <c r="K26" s="85"/>
      <c r="L26" s="82"/>
      <c r="M26" s="82"/>
      <c r="N26" s="82"/>
    </row>
    <row r="27" spans="1:14" ht="56.25">
      <c r="A27" s="82"/>
      <c r="B27" s="86" t="s">
        <v>534</v>
      </c>
      <c r="C27" s="87" t="s">
        <v>535</v>
      </c>
      <c r="D27" s="88" t="s">
        <v>104</v>
      </c>
      <c r="E27" s="88" t="s">
        <v>576</v>
      </c>
      <c r="F27" s="85"/>
      <c r="G27" s="85"/>
      <c r="H27" s="85"/>
      <c r="I27" s="85"/>
      <c r="J27" s="85"/>
      <c r="K27" s="85"/>
      <c r="L27" s="82"/>
      <c r="M27" s="82"/>
      <c r="N27" s="82"/>
    </row>
    <row r="28" spans="1:14" ht="18.75">
      <c r="A28" s="82"/>
      <c r="B28" s="89" t="s">
        <v>536</v>
      </c>
      <c r="C28" s="90" t="s">
        <v>537</v>
      </c>
      <c r="D28" s="91">
        <v>0</v>
      </c>
      <c r="E28" s="91">
        <v>0</v>
      </c>
      <c r="F28" s="85"/>
      <c r="G28" s="85"/>
      <c r="H28" s="85"/>
      <c r="I28" s="85"/>
      <c r="J28" s="85"/>
      <c r="K28" s="85"/>
      <c r="L28" s="82"/>
      <c r="M28" s="82"/>
      <c r="N28" s="82"/>
    </row>
    <row r="29" spans="1:14" ht="31.5">
      <c r="A29" s="82"/>
      <c r="B29" s="89" t="s">
        <v>538</v>
      </c>
      <c r="C29" s="92" t="s">
        <v>504</v>
      </c>
      <c r="D29" s="99">
        <v>0</v>
      </c>
      <c r="E29" s="99">
        <v>0</v>
      </c>
      <c r="F29" s="85"/>
      <c r="G29" s="85"/>
      <c r="H29" s="85"/>
      <c r="I29" s="85"/>
      <c r="J29" s="85"/>
      <c r="K29" s="85"/>
      <c r="L29" s="82"/>
      <c r="M29" s="82"/>
      <c r="N29" s="82"/>
    </row>
    <row r="30" spans="1:14" ht="18.75">
      <c r="A30" s="82"/>
      <c r="B30" s="93" t="s">
        <v>539</v>
      </c>
      <c r="C30" s="94" t="s">
        <v>540</v>
      </c>
      <c r="D30" s="95">
        <v>0</v>
      </c>
      <c r="E30" s="95">
        <v>0</v>
      </c>
      <c r="F30" s="85"/>
      <c r="G30" s="85"/>
      <c r="H30" s="85"/>
      <c r="I30" s="85"/>
      <c r="J30" s="85"/>
      <c r="K30" s="85"/>
      <c r="L30" s="82"/>
      <c r="M30" s="82"/>
      <c r="N30" s="82"/>
    </row>
    <row r="31" spans="1:14" ht="18.75">
      <c r="A31" s="82"/>
      <c r="B31" s="96"/>
      <c r="C31" s="97" t="s">
        <v>541</v>
      </c>
      <c r="D31" s="103">
        <f>D28+D29+D30</f>
        <v>0</v>
      </c>
      <c r="E31" s="98">
        <f>E28+E29+E30</f>
        <v>0</v>
      </c>
      <c r="F31" s="85"/>
      <c r="G31" s="85"/>
      <c r="H31" s="85"/>
      <c r="I31" s="85"/>
      <c r="J31" s="85"/>
      <c r="K31" s="85"/>
      <c r="L31" s="82"/>
      <c r="M31" s="82"/>
      <c r="N31" s="82"/>
    </row>
    <row r="32" spans="1:14" ht="18.75">
      <c r="A32" s="82"/>
      <c r="B32" s="82"/>
      <c r="C32" s="85"/>
      <c r="D32" s="85"/>
      <c r="E32" s="85"/>
      <c r="F32" s="85"/>
      <c r="G32" s="85"/>
      <c r="H32" s="85"/>
      <c r="I32" s="85"/>
      <c r="J32" s="85"/>
      <c r="K32" s="85"/>
      <c r="L32" s="82"/>
      <c r="M32" s="82"/>
      <c r="N32" s="82"/>
    </row>
    <row r="33" spans="1:14" ht="18.75">
      <c r="A33" s="82"/>
      <c r="B33" s="82"/>
      <c r="C33" s="85"/>
      <c r="D33" s="85"/>
      <c r="E33" s="85"/>
      <c r="F33" s="85"/>
      <c r="G33" s="85"/>
      <c r="H33" s="85"/>
      <c r="I33" s="85"/>
      <c r="J33" s="85"/>
      <c r="K33" s="85"/>
      <c r="L33" s="82"/>
      <c r="M33" s="82"/>
      <c r="N33" s="82"/>
    </row>
    <row r="34" spans="1:14" ht="18.75">
      <c r="A34" s="82"/>
      <c r="B34" s="82"/>
      <c r="C34" s="85"/>
      <c r="D34" s="85"/>
      <c r="E34" s="85"/>
      <c r="F34" s="85"/>
      <c r="G34" s="85"/>
      <c r="H34" s="85"/>
      <c r="I34" s="85"/>
      <c r="J34" s="85"/>
      <c r="K34" s="85"/>
      <c r="L34" s="82"/>
      <c r="M34" s="82"/>
      <c r="N34" s="82"/>
    </row>
    <row r="35" spans="1:14" ht="18.75">
      <c r="A35" s="82"/>
      <c r="B35" s="82"/>
      <c r="C35" s="85"/>
      <c r="D35" s="85"/>
      <c r="E35" s="85"/>
      <c r="F35" s="85"/>
      <c r="G35" s="85"/>
      <c r="H35" s="85"/>
      <c r="I35" s="85"/>
      <c r="J35" s="85"/>
      <c r="K35" s="85"/>
      <c r="L35" s="82"/>
      <c r="M35" s="82"/>
      <c r="N35" s="82"/>
    </row>
    <row r="36" spans="1:14" ht="18.75">
      <c r="A36" s="82"/>
      <c r="B36" s="82"/>
      <c r="C36" s="85"/>
      <c r="D36" s="85"/>
      <c r="E36" s="85"/>
      <c r="F36" s="85"/>
      <c r="G36" s="85"/>
      <c r="H36" s="85"/>
      <c r="I36" s="85"/>
      <c r="J36" s="85"/>
      <c r="K36" s="85"/>
      <c r="L36" s="82"/>
      <c r="M36" s="82"/>
      <c r="N36" s="82"/>
    </row>
    <row r="37" spans="1:14" ht="18.75">
      <c r="A37" s="82"/>
      <c r="B37" s="82"/>
      <c r="C37" s="85"/>
      <c r="D37" s="85"/>
      <c r="E37" s="85"/>
      <c r="F37" s="85"/>
      <c r="G37" s="85"/>
      <c r="H37" s="85"/>
      <c r="I37" s="85"/>
      <c r="J37" s="85"/>
      <c r="K37" s="85"/>
      <c r="L37" s="82"/>
      <c r="M37" s="82"/>
      <c r="N37" s="82"/>
    </row>
    <row r="38" spans="1:14" ht="18.75">
      <c r="A38" s="82"/>
      <c r="B38" s="82"/>
      <c r="C38" s="85"/>
      <c r="D38" s="85"/>
      <c r="E38" s="85"/>
      <c r="F38" s="85"/>
      <c r="G38" s="85"/>
      <c r="H38" s="85"/>
      <c r="I38" s="85"/>
      <c r="J38" s="85"/>
      <c r="K38" s="85"/>
      <c r="L38" s="82"/>
      <c r="M38" s="82"/>
      <c r="N38" s="82"/>
    </row>
    <row r="39" spans="1:14" ht="18.75">
      <c r="A39" s="82"/>
      <c r="B39" s="82"/>
      <c r="C39" s="85"/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</row>
    <row r="40" spans="1:14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</sheetData>
  <sheetProtection/>
  <mergeCells count="9">
    <mergeCell ref="C3:E3"/>
    <mergeCell ref="C4:E4"/>
    <mergeCell ref="C5:E5"/>
    <mergeCell ref="C6:E6"/>
    <mergeCell ref="A14:E14"/>
    <mergeCell ref="C7:E7"/>
    <mergeCell ref="C11:E11"/>
    <mergeCell ref="B12:E12"/>
    <mergeCell ref="A13:E1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E1">
      <selection activeCell="B5" sqref="B5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40.25390625" style="0" customWidth="1"/>
    <col min="4" max="4" width="22.875" style="0" customWidth="1"/>
    <col min="5" max="5" width="17.25390625" style="0" customWidth="1"/>
    <col min="6" max="6" width="21.875" style="0" customWidth="1"/>
    <col min="7" max="7" width="23.00390625" style="0" customWidth="1"/>
    <col min="8" max="8" width="17.125" style="0" customWidth="1"/>
    <col min="9" max="9" width="0.12890625" style="0" customWidth="1"/>
    <col min="10" max="10" width="9.125" style="0" hidden="1" customWidth="1"/>
  </cols>
  <sheetData>
    <row r="3" spans="3:10" ht="18.75">
      <c r="C3" s="104"/>
      <c r="D3" s="104"/>
      <c r="F3" s="377" t="s">
        <v>651</v>
      </c>
      <c r="G3" s="377"/>
      <c r="H3" s="377"/>
      <c r="I3" s="377"/>
      <c r="J3" s="377"/>
    </row>
    <row r="4" spans="3:10" ht="18.75">
      <c r="C4" s="104"/>
      <c r="D4" s="104"/>
      <c r="F4" s="377" t="s">
        <v>432</v>
      </c>
      <c r="G4" s="377"/>
      <c r="H4" s="377"/>
      <c r="I4" s="377"/>
      <c r="J4" s="377"/>
    </row>
    <row r="5" spans="3:10" ht="18.75">
      <c r="C5" s="104"/>
      <c r="D5" s="104"/>
      <c r="F5" s="377" t="s">
        <v>433</v>
      </c>
      <c r="G5" s="377"/>
      <c r="H5" s="377"/>
      <c r="I5" s="377"/>
      <c r="J5" s="377"/>
    </row>
    <row r="6" spans="3:10" ht="18.75">
      <c r="C6" s="104"/>
      <c r="D6" s="104"/>
      <c r="F6" s="377" t="s">
        <v>5</v>
      </c>
      <c r="G6" s="377"/>
      <c r="H6" s="377"/>
      <c r="I6" s="377"/>
      <c r="J6" s="377"/>
    </row>
    <row r="7" spans="3:10" ht="18.75">
      <c r="C7" s="104"/>
      <c r="D7" s="104"/>
      <c r="F7" s="377" t="s">
        <v>434</v>
      </c>
      <c r="G7" s="377"/>
      <c r="H7" s="377"/>
      <c r="I7" s="377"/>
      <c r="J7" s="377"/>
    </row>
    <row r="8" spans="6:10" ht="18">
      <c r="F8" s="73"/>
      <c r="G8" s="73"/>
      <c r="H8" s="73"/>
      <c r="I8" s="73"/>
      <c r="J8" s="73"/>
    </row>
    <row r="11" spans="2:8" ht="27">
      <c r="B11" s="378" t="s">
        <v>531</v>
      </c>
      <c r="C11" s="378"/>
      <c r="D11" s="378"/>
      <c r="E11" s="378"/>
      <c r="F11" s="378"/>
      <c r="G11" s="378"/>
      <c r="H11" s="378"/>
    </row>
    <row r="12" spans="1:14" ht="27">
      <c r="A12" s="82"/>
      <c r="B12" s="385" t="s">
        <v>105</v>
      </c>
      <c r="C12" s="385"/>
      <c r="D12" s="385"/>
      <c r="E12" s="385"/>
      <c r="F12" s="385"/>
      <c r="G12" s="385"/>
      <c r="H12" s="385"/>
      <c r="I12" s="84"/>
      <c r="J12" s="82"/>
      <c r="K12" s="82"/>
      <c r="L12" s="82"/>
      <c r="M12" s="82"/>
      <c r="N12" s="82"/>
    </row>
    <row r="13" spans="1:14" ht="27">
      <c r="A13" s="82"/>
      <c r="B13" s="378" t="s">
        <v>435</v>
      </c>
      <c r="C13" s="378"/>
      <c r="D13" s="378"/>
      <c r="E13" s="378"/>
      <c r="F13" s="378"/>
      <c r="G13" s="378"/>
      <c r="H13" s="378"/>
      <c r="I13" s="83"/>
      <c r="J13" s="83"/>
      <c r="K13" s="83"/>
      <c r="L13" s="82"/>
      <c r="M13" s="82"/>
      <c r="N13" s="82"/>
    </row>
    <row r="14" spans="1:14" ht="18.7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2"/>
      <c r="M14" s="82"/>
      <c r="N14" s="82"/>
    </row>
    <row r="15" spans="1:1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23.25">
      <c r="A16" s="82"/>
      <c r="B16" s="82"/>
      <c r="C16" s="142" t="s">
        <v>577</v>
      </c>
      <c r="D16" s="142"/>
      <c r="E16" s="142"/>
      <c r="F16" s="142"/>
      <c r="G16" s="142"/>
      <c r="H16" s="85"/>
      <c r="I16" s="85"/>
      <c r="J16" s="85"/>
      <c r="K16" s="85"/>
      <c r="L16" s="82"/>
      <c r="M16" s="82"/>
      <c r="N16" s="82"/>
    </row>
    <row r="17" spans="1:14" ht="18.75">
      <c r="A17" s="82"/>
      <c r="B17" s="82"/>
      <c r="C17" s="85"/>
      <c r="D17" s="85"/>
      <c r="E17" s="85"/>
      <c r="F17" s="85"/>
      <c r="G17" s="85"/>
      <c r="H17" s="85"/>
      <c r="I17" s="85"/>
      <c r="J17" s="85"/>
      <c r="K17" s="85"/>
      <c r="L17" s="82"/>
      <c r="M17" s="82"/>
      <c r="N17" s="82"/>
    </row>
    <row r="18" spans="1:14" ht="118.5" customHeight="1">
      <c r="A18" s="82"/>
      <c r="B18" s="143"/>
      <c r="C18" s="144" t="s">
        <v>106</v>
      </c>
      <c r="D18" s="145" t="s">
        <v>107</v>
      </c>
      <c r="E18" s="145" t="s">
        <v>108</v>
      </c>
      <c r="F18" s="145" t="s">
        <v>109</v>
      </c>
      <c r="G18" s="145" t="s">
        <v>110</v>
      </c>
      <c r="H18" s="145" t="s">
        <v>111</v>
      </c>
      <c r="I18" s="85"/>
      <c r="J18" s="85"/>
      <c r="K18" s="85"/>
      <c r="L18" s="82"/>
      <c r="M18" s="82"/>
      <c r="N18" s="82"/>
    </row>
    <row r="19" spans="1:14" ht="23.25">
      <c r="A19" s="82"/>
      <c r="B19" s="146">
        <v>1</v>
      </c>
      <c r="C19" s="146">
        <v>2</v>
      </c>
      <c r="D19" s="146">
        <v>3</v>
      </c>
      <c r="E19" s="147">
        <v>4</v>
      </c>
      <c r="F19" s="147">
        <v>5</v>
      </c>
      <c r="G19" s="147">
        <v>6</v>
      </c>
      <c r="H19" s="147">
        <v>7</v>
      </c>
      <c r="I19" s="85"/>
      <c r="J19" s="85"/>
      <c r="K19" s="85"/>
      <c r="L19" s="82"/>
      <c r="M19" s="82"/>
      <c r="N19" s="82"/>
    </row>
    <row r="20" spans="1:14" ht="23.25">
      <c r="A20" s="82"/>
      <c r="B20" s="146"/>
      <c r="C20" s="148"/>
      <c r="D20" s="146"/>
      <c r="E20" s="149"/>
      <c r="F20" s="149"/>
      <c r="G20" s="149"/>
      <c r="H20" s="149"/>
      <c r="I20" s="85"/>
      <c r="J20" s="85"/>
      <c r="K20" s="85"/>
      <c r="L20" s="82"/>
      <c r="M20" s="82"/>
      <c r="N20" s="82"/>
    </row>
    <row r="21" spans="1:14" ht="23.25">
      <c r="A21" s="82"/>
      <c r="B21" s="150"/>
      <c r="C21" s="151" t="s">
        <v>520</v>
      </c>
      <c r="D21" s="152"/>
      <c r="E21" s="147">
        <f>E20</f>
        <v>0</v>
      </c>
      <c r="F21" s="149"/>
      <c r="G21" s="149"/>
      <c r="H21" s="149"/>
      <c r="I21" s="85"/>
      <c r="J21" s="85"/>
      <c r="K21" s="85"/>
      <c r="L21" s="82"/>
      <c r="M21" s="82"/>
      <c r="N21" s="82"/>
    </row>
    <row r="22" spans="1:14" ht="18.75">
      <c r="A22" s="82"/>
      <c r="B22" s="82"/>
      <c r="C22" s="85"/>
      <c r="D22" s="85"/>
      <c r="E22" s="85"/>
      <c r="F22" s="85"/>
      <c r="G22" s="85"/>
      <c r="H22" s="85"/>
      <c r="I22" s="85"/>
      <c r="J22" s="85"/>
      <c r="K22" s="85"/>
      <c r="L22" s="82"/>
      <c r="M22" s="82"/>
      <c r="N22" s="82"/>
    </row>
    <row r="23" spans="1:14" ht="18.75">
      <c r="A23" s="82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2"/>
      <c r="M23" s="82"/>
      <c r="N23" s="82"/>
    </row>
    <row r="24" spans="1:14" ht="53.25" customHeight="1">
      <c r="A24" s="82"/>
      <c r="B24" s="142"/>
      <c r="C24" s="386" t="s">
        <v>183</v>
      </c>
      <c r="D24" s="386"/>
      <c r="E24" s="386"/>
      <c r="F24" s="386"/>
      <c r="G24" s="386"/>
      <c r="H24" s="386"/>
      <c r="I24" s="386"/>
      <c r="J24" s="386"/>
      <c r="K24" s="85"/>
      <c r="L24" s="82"/>
      <c r="M24" s="82"/>
      <c r="N24" s="82"/>
    </row>
    <row r="25" spans="1:14" ht="23.25">
      <c r="A25" s="82"/>
      <c r="B25" s="387" t="s">
        <v>578</v>
      </c>
      <c r="C25" s="387"/>
      <c r="D25" s="387"/>
      <c r="E25" s="387"/>
      <c r="F25" s="387"/>
      <c r="G25" s="387"/>
      <c r="H25" s="387"/>
      <c r="I25" s="142"/>
      <c r="J25" s="142"/>
      <c r="K25" s="85"/>
      <c r="L25" s="82"/>
      <c r="M25" s="82"/>
      <c r="N25" s="82"/>
    </row>
    <row r="26" spans="1:14" ht="18.75">
      <c r="A26" s="82"/>
      <c r="B26" s="82"/>
      <c r="C26" s="85"/>
      <c r="D26" s="85"/>
      <c r="E26" s="85"/>
      <c r="F26" s="85"/>
      <c r="G26" s="85"/>
      <c r="H26" s="85"/>
      <c r="I26" s="85"/>
      <c r="J26" s="85"/>
      <c r="K26" s="85"/>
      <c r="L26" s="82"/>
      <c r="M26" s="82"/>
      <c r="N26" s="82"/>
    </row>
    <row r="27" spans="1:14" ht="85.5" customHeight="1">
      <c r="A27" s="82"/>
      <c r="B27" s="388" t="s">
        <v>112</v>
      </c>
      <c r="C27" s="389"/>
      <c r="D27" s="390"/>
      <c r="E27" s="388" t="s">
        <v>113</v>
      </c>
      <c r="F27" s="389"/>
      <c r="G27" s="389"/>
      <c r="H27" s="390"/>
      <c r="I27" s="85"/>
      <c r="J27" s="85"/>
      <c r="K27" s="85"/>
      <c r="L27" s="82"/>
      <c r="M27" s="82"/>
      <c r="N27" s="82"/>
    </row>
    <row r="28" spans="1:14" ht="46.5" customHeight="1">
      <c r="A28" s="82"/>
      <c r="B28" s="379" t="s">
        <v>114</v>
      </c>
      <c r="C28" s="380"/>
      <c r="D28" s="381"/>
      <c r="E28" s="382">
        <v>0</v>
      </c>
      <c r="F28" s="383"/>
      <c r="G28" s="383"/>
      <c r="H28" s="384"/>
      <c r="I28" s="85"/>
      <c r="J28" s="85"/>
      <c r="K28" s="85"/>
      <c r="L28" s="82"/>
      <c r="M28" s="82"/>
      <c r="N28" s="82"/>
    </row>
    <row r="29" spans="1:14" ht="18.75">
      <c r="A29" s="82"/>
      <c r="B29" s="82"/>
      <c r="C29" s="85"/>
      <c r="D29" s="85"/>
      <c r="E29" s="85"/>
      <c r="F29" s="85"/>
      <c r="G29" s="85"/>
      <c r="H29" s="85"/>
      <c r="I29" s="85"/>
      <c r="J29" s="85"/>
      <c r="K29" s="85"/>
      <c r="L29" s="82"/>
      <c r="M29" s="82"/>
      <c r="N29" s="82"/>
    </row>
    <row r="30" spans="1:14" ht="18.75">
      <c r="A30" s="82"/>
      <c r="B30" s="82"/>
      <c r="C30" s="85"/>
      <c r="D30" s="85"/>
      <c r="E30" s="85"/>
      <c r="F30" s="85"/>
      <c r="G30" s="85"/>
      <c r="H30" s="85"/>
      <c r="I30" s="85"/>
      <c r="J30" s="85"/>
      <c r="K30" s="85"/>
      <c r="L30" s="82"/>
      <c r="M30" s="82"/>
      <c r="N30" s="82"/>
    </row>
    <row r="31" spans="1:14" ht="18.75">
      <c r="A31" s="82"/>
      <c r="B31" s="82"/>
      <c r="C31" s="85"/>
      <c r="D31" s="85"/>
      <c r="E31" s="85"/>
      <c r="F31" s="85"/>
      <c r="G31" s="85"/>
      <c r="H31" s="85"/>
      <c r="I31" s="85"/>
      <c r="J31" s="85"/>
      <c r="K31" s="85"/>
      <c r="L31" s="82"/>
      <c r="M31" s="82"/>
      <c r="N31" s="82"/>
    </row>
    <row r="32" spans="1:14" ht="18.75">
      <c r="A32" s="82"/>
      <c r="B32" s="82"/>
      <c r="C32" s="85"/>
      <c r="D32" s="85"/>
      <c r="E32" s="85"/>
      <c r="F32" s="85"/>
      <c r="G32" s="85"/>
      <c r="H32" s="85"/>
      <c r="I32" s="85"/>
      <c r="J32" s="85"/>
      <c r="K32" s="85"/>
      <c r="L32" s="82"/>
      <c r="M32" s="82"/>
      <c r="N32" s="82"/>
    </row>
    <row r="33" spans="1:14" ht="18.75">
      <c r="A33" s="82"/>
      <c r="B33" s="82"/>
      <c r="C33" s="85"/>
      <c r="D33" s="85"/>
      <c r="E33" s="85"/>
      <c r="F33" s="85"/>
      <c r="G33" s="85"/>
      <c r="H33" s="85"/>
      <c r="I33" s="85"/>
      <c r="J33" s="85"/>
      <c r="K33" s="85"/>
      <c r="L33" s="82"/>
      <c r="M33" s="82"/>
      <c r="N33" s="82"/>
    </row>
    <row r="34" spans="1:14" ht="18.75">
      <c r="A34" s="82"/>
      <c r="B34" s="82"/>
      <c r="C34" s="85"/>
      <c r="D34" s="85"/>
      <c r="E34" s="85"/>
      <c r="F34" s="85"/>
      <c r="G34" s="85"/>
      <c r="H34" s="85"/>
      <c r="I34" s="85"/>
      <c r="J34" s="85"/>
      <c r="K34" s="85"/>
      <c r="L34" s="82"/>
      <c r="M34" s="82"/>
      <c r="N34" s="82"/>
    </row>
    <row r="35" spans="1:14" ht="18.75">
      <c r="A35" s="82"/>
      <c r="B35" s="82"/>
      <c r="C35" s="85"/>
      <c r="D35" s="85"/>
      <c r="E35" s="85"/>
      <c r="F35" s="85"/>
      <c r="G35" s="85"/>
      <c r="H35" s="85"/>
      <c r="I35" s="85"/>
      <c r="J35" s="85"/>
      <c r="K35" s="85"/>
      <c r="L35" s="82"/>
      <c r="M35" s="82"/>
      <c r="N35" s="82"/>
    </row>
    <row r="36" spans="1:14" ht="18.75">
      <c r="A36" s="82"/>
      <c r="B36" s="82"/>
      <c r="C36" s="85"/>
      <c r="D36" s="85"/>
      <c r="E36" s="85"/>
      <c r="F36" s="85"/>
      <c r="G36" s="85"/>
      <c r="H36" s="85"/>
      <c r="I36" s="85"/>
      <c r="J36" s="85"/>
      <c r="K36" s="85"/>
      <c r="L36" s="82"/>
      <c r="M36" s="82"/>
      <c r="N36" s="82"/>
    </row>
    <row r="37" spans="1:14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ht="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</sheetData>
  <sheetProtection/>
  <mergeCells count="14">
    <mergeCell ref="B28:D28"/>
    <mergeCell ref="E28:H28"/>
    <mergeCell ref="B12:H12"/>
    <mergeCell ref="B13:H13"/>
    <mergeCell ref="C24:J24"/>
    <mergeCell ref="B25:H25"/>
    <mergeCell ref="B27:D27"/>
    <mergeCell ref="E27:H27"/>
    <mergeCell ref="F7:J7"/>
    <mergeCell ref="B11:H11"/>
    <mergeCell ref="F3:J3"/>
    <mergeCell ref="F4:J4"/>
    <mergeCell ref="F5:J5"/>
    <mergeCell ref="F6:J6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40.875" style="0" customWidth="1"/>
    <col min="4" max="4" width="19.00390625" style="0" customWidth="1"/>
    <col min="5" max="5" width="18.25390625" style="0" customWidth="1"/>
    <col min="6" max="6" width="22.25390625" style="0" customWidth="1"/>
    <col min="7" max="7" width="18.00390625" style="0" customWidth="1"/>
    <col min="8" max="8" width="16.125" style="0" customWidth="1"/>
    <col min="9" max="9" width="0.12890625" style="0" customWidth="1"/>
    <col min="10" max="12" width="9.125" style="0" hidden="1" customWidth="1"/>
  </cols>
  <sheetData>
    <row r="1" spans="3:13" ht="18.75">
      <c r="C1" s="104"/>
      <c r="D1" s="104"/>
      <c r="E1" s="377" t="s">
        <v>652</v>
      </c>
      <c r="F1" s="377"/>
      <c r="G1" s="377"/>
      <c r="H1" s="377"/>
      <c r="I1" s="323"/>
      <c r="J1" s="323"/>
      <c r="K1" s="323"/>
      <c r="L1" s="323"/>
      <c r="M1" s="323"/>
    </row>
    <row r="2" spans="3:13" ht="18" customHeight="1">
      <c r="C2" s="104"/>
      <c r="D2" s="104"/>
      <c r="E2" s="393" t="s">
        <v>437</v>
      </c>
      <c r="F2" s="393"/>
      <c r="G2" s="393"/>
      <c r="H2" s="393"/>
      <c r="I2" s="153"/>
      <c r="J2" s="153"/>
      <c r="K2" s="153"/>
      <c r="L2" s="153"/>
      <c r="M2" s="153"/>
    </row>
    <row r="3" spans="3:13" ht="18.75">
      <c r="C3" s="104"/>
      <c r="D3" s="104"/>
      <c r="E3" s="391" t="s">
        <v>438</v>
      </c>
      <c r="F3" s="391"/>
      <c r="G3" s="391"/>
      <c r="H3" s="391"/>
      <c r="I3" s="323"/>
      <c r="J3" s="323"/>
      <c r="K3" s="323"/>
      <c r="L3" s="323"/>
      <c r="M3" s="323"/>
    </row>
    <row r="4" spans="3:13" ht="18.75">
      <c r="C4" s="104"/>
      <c r="D4" s="104"/>
      <c r="E4" s="391" t="s">
        <v>184</v>
      </c>
      <c r="F4" s="391"/>
      <c r="G4" s="391"/>
      <c r="H4" s="391"/>
      <c r="I4" s="323"/>
      <c r="J4" s="323"/>
      <c r="K4" s="323"/>
      <c r="L4" s="323"/>
      <c r="M4" s="323"/>
    </row>
    <row r="5" spans="3:13" ht="18.75">
      <c r="C5" s="104"/>
      <c r="D5" s="104"/>
      <c r="E5" s="391" t="s">
        <v>440</v>
      </c>
      <c r="F5" s="391"/>
      <c r="G5" s="391"/>
      <c r="H5" s="391"/>
      <c r="I5" s="323"/>
      <c r="J5" s="323"/>
      <c r="K5" s="323"/>
      <c r="L5" s="323"/>
      <c r="M5" s="323"/>
    </row>
    <row r="9" spans="2:8" ht="27">
      <c r="B9" s="378" t="s">
        <v>531</v>
      </c>
      <c r="C9" s="378"/>
      <c r="D9" s="378"/>
      <c r="E9" s="378"/>
      <c r="F9" s="378"/>
      <c r="G9" s="378"/>
      <c r="H9" s="378"/>
    </row>
    <row r="10" spans="1:14" ht="57" customHeight="1">
      <c r="A10" s="82"/>
      <c r="B10" s="392" t="s">
        <v>439</v>
      </c>
      <c r="C10" s="392"/>
      <c r="D10" s="392"/>
      <c r="E10" s="392"/>
      <c r="F10" s="392"/>
      <c r="G10" s="392"/>
      <c r="H10" s="392"/>
      <c r="I10" s="84"/>
      <c r="J10" s="82"/>
      <c r="K10" s="82"/>
      <c r="L10" s="82"/>
      <c r="M10" s="82"/>
      <c r="N10" s="82"/>
    </row>
    <row r="11" spans="1:14" ht="27">
      <c r="A11" s="82"/>
      <c r="B11" s="378" t="s">
        <v>579</v>
      </c>
      <c r="C11" s="378"/>
      <c r="D11" s="378"/>
      <c r="E11" s="378"/>
      <c r="F11" s="378"/>
      <c r="G11" s="378"/>
      <c r="H11" s="378"/>
      <c r="I11" s="83"/>
      <c r="J11" s="83"/>
      <c r="K11" s="83"/>
      <c r="L11" s="82"/>
      <c r="M11" s="82"/>
      <c r="N11" s="82"/>
    </row>
    <row r="12" spans="1:14" ht="18.7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2"/>
      <c r="M12" s="82"/>
      <c r="N12" s="82"/>
    </row>
    <row r="13" spans="1:14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3.25">
      <c r="A14" s="142"/>
      <c r="B14" s="142"/>
      <c r="C14" s="142" t="s">
        <v>580</v>
      </c>
      <c r="D14" s="142"/>
      <c r="E14" s="142"/>
      <c r="F14" s="142"/>
      <c r="G14" s="142"/>
      <c r="H14" s="142"/>
      <c r="I14" s="142"/>
      <c r="J14" s="85"/>
      <c r="K14" s="85"/>
      <c r="L14" s="82"/>
      <c r="M14" s="82"/>
      <c r="N14" s="82"/>
    </row>
    <row r="15" spans="1:14" ht="23.25">
      <c r="A15" s="142"/>
      <c r="B15" s="142"/>
      <c r="C15" s="142"/>
      <c r="D15" s="142"/>
      <c r="E15" s="142"/>
      <c r="F15" s="142"/>
      <c r="G15" s="142"/>
      <c r="H15" s="142"/>
      <c r="I15" s="142"/>
      <c r="J15" s="85"/>
      <c r="K15" s="85"/>
      <c r="L15" s="82"/>
      <c r="M15" s="82"/>
      <c r="N15" s="82"/>
    </row>
    <row r="16" spans="1:14" ht="100.5" customHeight="1">
      <c r="A16" s="142"/>
      <c r="B16" s="143"/>
      <c r="C16" s="144" t="s">
        <v>106</v>
      </c>
      <c r="D16" s="145" t="s">
        <v>107</v>
      </c>
      <c r="E16" s="145" t="s">
        <v>108</v>
      </c>
      <c r="F16" s="145" t="s">
        <v>109</v>
      </c>
      <c r="G16" s="145" t="s">
        <v>110</v>
      </c>
      <c r="H16" s="145" t="s">
        <v>111</v>
      </c>
      <c r="I16" s="142"/>
      <c r="J16" s="85"/>
      <c r="K16" s="85"/>
      <c r="L16" s="82"/>
      <c r="M16" s="82"/>
      <c r="N16" s="82"/>
    </row>
    <row r="17" spans="1:14" ht="23.25">
      <c r="A17" s="142"/>
      <c r="B17" s="146">
        <v>1</v>
      </c>
      <c r="C17" s="146">
        <v>2</v>
      </c>
      <c r="D17" s="146">
        <v>3</v>
      </c>
      <c r="E17" s="147">
        <v>4</v>
      </c>
      <c r="F17" s="147">
        <v>5</v>
      </c>
      <c r="G17" s="147">
        <v>6</v>
      </c>
      <c r="H17" s="147">
        <v>7</v>
      </c>
      <c r="I17" s="142"/>
      <c r="J17" s="85"/>
      <c r="K17" s="85"/>
      <c r="L17" s="82"/>
      <c r="M17" s="82"/>
      <c r="N17" s="82"/>
    </row>
    <row r="18" spans="1:14" ht="23.25">
      <c r="A18" s="142"/>
      <c r="B18" s="146"/>
      <c r="C18" s="148"/>
      <c r="D18" s="146"/>
      <c r="E18" s="149"/>
      <c r="F18" s="149"/>
      <c r="G18" s="149"/>
      <c r="H18" s="149"/>
      <c r="I18" s="142"/>
      <c r="J18" s="85"/>
      <c r="K18" s="85"/>
      <c r="L18" s="82"/>
      <c r="M18" s="82"/>
      <c r="N18" s="82"/>
    </row>
    <row r="19" spans="1:14" ht="23.25">
      <c r="A19" s="142"/>
      <c r="B19" s="150"/>
      <c r="C19" s="151" t="s">
        <v>520</v>
      </c>
      <c r="D19" s="152"/>
      <c r="E19" s="147">
        <f>E18</f>
        <v>0</v>
      </c>
      <c r="F19" s="149"/>
      <c r="G19" s="149"/>
      <c r="H19" s="149"/>
      <c r="I19" s="142"/>
      <c r="J19" s="85"/>
      <c r="K19" s="85"/>
      <c r="L19" s="82"/>
      <c r="M19" s="82"/>
      <c r="N19" s="82"/>
    </row>
    <row r="20" spans="1:14" ht="23.25">
      <c r="A20" s="142"/>
      <c r="B20" s="142"/>
      <c r="C20" s="142"/>
      <c r="D20" s="142"/>
      <c r="E20" s="142"/>
      <c r="F20" s="142"/>
      <c r="G20" s="142"/>
      <c r="H20" s="142"/>
      <c r="I20" s="142"/>
      <c r="J20" s="85"/>
      <c r="K20" s="85"/>
      <c r="L20" s="82"/>
      <c r="M20" s="82"/>
      <c r="N20" s="82"/>
    </row>
    <row r="21" spans="1:14" ht="23.25">
      <c r="A21" s="142"/>
      <c r="B21" s="142"/>
      <c r="C21" s="142"/>
      <c r="D21" s="142"/>
      <c r="E21" s="142"/>
      <c r="F21" s="142"/>
      <c r="G21" s="142"/>
      <c r="H21" s="142"/>
      <c r="I21" s="142"/>
      <c r="J21" s="85"/>
      <c r="K21" s="85"/>
      <c r="L21" s="82"/>
      <c r="M21" s="82"/>
      <c r="N21" s="82"/>
    </row>
    <row r="22" spans="1:14" ht="42" customHeight="1">
      <c r="A22" s="142"/>
      <c r="B22" s="142"/>
      <c r="C22" s="386" t="s">
        <v>182</v>
      </c>
      <c r="D22" s="386"/>
      <c r="E22" s="386"/>
      <c r="F22" s="386"/>
      <c r="G22" s="386"/>
      <c r="H22" s="386"/>
      <c r="I22" s="386"/>
      <c r="J22" s="153"/>
      <c r="K22" s="153"/>
      <c r="L22" s="154"/>
      <c r="M22" s="154"/>
      <c r="N22" s="82"/>
    </row>
    <row r="23" spans="1:14" ht="23.25">
      <c r="A23" s="142"/>
      <c r="B23" s="387" t="s">
        <v>525</v>
      </c>
      <c r="C23" s="387"/>
      <c r="D23" s="387"/>
      <c r="E23" s="387"/>
      <c r="F23" s="387"/>
      <c r="G23" s="387"/>
      <c r="H23" s="387"/>
      <c r="I23" s="142"/>
      <c r="J23" s="85"/>
      <c r="K23" s="85"/>
      <c r="L23" s="82"/>
      <c r="M23" s="82"/>
      <c r="N23" s="82"/>
    </row>
    <row r="24" spans="1:14" ht="23.25">
      <c r="A24" s="142"/>
      <c r="B24" s="142"/>
      <c r="C24" s="142"/>
      <c r="D24" s="142"/>
      <c r="E24" s="142"/>
      <c r="F24" s="142"/>
      <c r="G24" s="142"/>
      <c r="H24" s="142"/>
      <c r="I24" s="142"/>
      <c r="J24" s="85"/>
      <c r="K24" s="85"/>
      <c r="L24" s="82"/>
      <c r="M24" s="82"/>
      <c r="N24" s="82"/>
    </row>
    <row r="25" spans="1:14" ht="162.75" customHeight="1">
      <c r="A25" s="142"/>
      <c r="B25" s="388" t="s">
        <v>112</v>
      </c>
      <c r="C25" s="389"/>
      <c r="D25" s="390"/>
      <c r="E25" s="395" t="s">
        <v>526</v>
      </c>
      <c r="F25" s="395"/>
      <c r="G25" s="395" t="s">
        <v>581</v>
      </c>
      <c r="H25" s="395"/>
      <c r="I25" s="142"/>
      <c r="J25" s="85"/>
      <c r="K25" s="85"/>
      <c r="L25" s="82"/>
      <c r="M25" s="82"/>
      <c r="N25" s="82"/>
    </row>
    <row r="26" spans="1:14" ht="46.5" customHeight="1">
      <c r="A26" s="142"/>
      <c r="B26" s="379" t="s">
        <v>114</v>
      </c>
      <c r="C26" s="380"/>
      <c r="D26" s="381"/>
      <c r="E26" s="394">
        <v>0</v>
      </c>
      <c r="F26" s="394"/>
      <c r="G26" s="382">
        <v>0</v>
      </c>
      <c r="H26" s="384"/>
      <c r="I26" s="142"/>
      <c r="J26" s="85"/>
      <c r="K26" s="85"/>
      <c r="L26" s="82"/>
      <c r="M26" s="82"/>
      <c r="N26" s="82"/>
    </row>
    <row r="27" spans="1:14" ht="23.25">
      <c r="A27" s="142"/>
      <c r="B27" s="142"/>
      <c r="C27" s="142"/>
      <c r="D27" s="142"/>
      <c r="E27" s="142"/>
      <c r="F27" s="142"/>
      <c r="G27" s="142"/>
      <c r="H27" s="142"/>
      <c r="I27" s="142"/>
      <c r="J27" s="85"/>
      <c r="K27" s="85"/>
      <c r="L27" s="82"/>
      <c r="M27" s="82"/>
      <c r="N27" s="82"/>
    </row>
    <row r="28" spans="1:14" ht="18.75">
      <c r="A28" s="82"/>
      <c r="B28" s="82"/>
      <c r="C28" s="85"/>
      <c r="D28" s="85"/>
      <c r="E28" s="85"/>
      <c r="F28" s="85"/>
      <c r="G28" s="85"/>
      <c r="H28" s="85"/>
      <c r="I28" s="85"/>
      <c r="J28" s="85"/>
      <c r="K28" s="85"/>
      <c r="L28" s="82"/>
      <c r="M28" s="82"/>
      <c r="N28" s="82"/>
    </row>
    <row r="29" spans="1:14" ht="18.75">
      <c r="A29" s="82"/>
      <c r="B29" s="82"/>
      <c r="C29" s="85"/>
      <c r="D29" s="85"/>
      <c r="E29" s="85"/>
      <c r="F29" s="85"/>
      <c r="G29" s="85"/>
      <c r="H29" s="85"/>
      <c r="I29" s="85"/>
      <c r="J29" s="85"/>
      <c r="K29" s="85"/>
      <c r="L29" s="82"/>
      <c r="M29" s="82"/>
      <c r="N29" s="82"/>
    </row>
    <row r="30" spans="1:14" ht="18.75">
      <c r="A30" s="82"/>
      <c r="B30" s="82"/>
      <c r="C30" s="85"/>
      <c r="D30" s="85"/>
      <c r="E30" s="85"/>
      <c r="F30" s="85"/>
      <c r="G30" s="85"/>
      <c r="H30" s="85"/>
      <c r="I30" s="85"/>
      <c r="J30" s="85"/>
      <c r="K30" s="85"/>
      <c r="L30" s="82"/>
      <c r="M30" s="82"/>
      <c r="N30" s="82"/>
    </row>
    <row r="31" spans="1:14" ht="18.75">
      <c r="A31" s="82"/>
      <c r="B31" s="82"/>
      <c r="C31" s="85"/>
      <c r="D31" s="85"/>
      <c r="E31" s="85"/>
      <c r="F31" s="85"/>
      <c r="G31" s="85"/>
      <c r="H31" s="85"/>
      <c r="I31" s="85"/>
      <c r="J31" s="85"/>
      <c r="K31" s="85"/>
      <c r="L31" s="82"/>
      <c r="M31" s="82"/>
      <c r="N31" s="82"/>
    </row>
    <row r="32" spans="1:14" ht="18.75">
      <c r="A32" s="82"/>
      <c r="B32" s="82"/>
      <c r="C32" s="85"/>
      <c r="D32" s="85"/>
      <c r="E32" s="85"/>
      <c r="F32" s="85"/>
      <c r="G32" s="85"/>
      <c r="H32" s="85"/>
      <c r="I32" s="85"/>
      <c r="J32" s="85"/>
      <c r="K32" s="85"/>
      <c r="L32" s="82"/>
      <c r="M32" s="82"/>
      <c r="N32" s="82"/>
    </row>
    <row r="33" spans="1:14" ht="18.75">
      <c r="A33" s="82"/>
      <c r="B33" s="82"/>
      <c r="C33" s="85"/>
      <c r="D33" s="85"/>
      <c r="E33" s="85"/>
      <c r="F33" s="85"/>
      <c r="G33" s="85"/>
      <c r="H33" s="85"/>
      <c r="I33" s="85"/>
      <c r="J33" s="85"/>
      <c r="K33" s="85"/>
      <c r="L33" s="82"/>
      <c r="M33" s="82"/>
      <c r="N33" s="82"/>
    </row>
    <row r="34" spans="1:14" ht="18.75">
      <c r="A34" s="82"/>
      <c r="B34" s="82"/>
      <c r="C34" s="85"/>
      <c r="D34" s="85"/>
      <c r="E34" s="85"/>
      <c r="F34" s="85"/>
      <c r="G34" s="85"/>
      <c r="H34" s="85"/>
      <c r="I34" s="85"/>
      <c r="J34" s="85"/>
      <c r="K34" s="85"/>
      <c r="L34" s="82"/>
      <c r="M34" s="82"/>
      <c r="N34" s="82"/>
    </row>
    <row r="35" spans="1:14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</sheetData>
  <sheetProtection/>
  <mergeCells count="16">
    <mergeCell ref="B26:D26"/>
    <mergeCell ref="E26:F26"/>
    <mergeCell ref="G26:H26"/>
    <mergeCell ref="B23:H23"/>
    <mergeCell ref="B25:D25"/>
    <mergeCell ref="E25:F25"/>
    <mergeCell ref="G25:H25"/>
    <mergeCell ref="E1:H1"/>
    <mergeCell ref="E3:H3"/>
    <mergeCell ref="E4:H4"/>
    <mergeCell ref="E2:H2"/>
    <mergeCell ref="C22:I22"/>
    <mergeCell ref="B9:H9"/>
    <mergeCell ref="E5:H5"/>
    <mergeCell ref="B10:H10"/>
    <mergeCell ref="B11:H11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A5" sqref="A5"/>
    </sheetView>
  </sheetViews>
  <sheetFormatPr defaultColWidth="9.00390625" defaultRowHeight="12.75"/>
  <cols>
    <col min="1" max="1" width="32.00390625" style="0" customWidth="1"/>
    <col min="2" max="2" width="80.25390625" style="0" customWidth="1"/>
    <col min="3" max="3" width="21.625" style="0" customWidth="1"/>
    <col min="4" max="4" width="21.375" style="0" hidden="1" customWidth="1"/>
    <col min="5" max="5" width="9.875" style="0" hidden="1" customWidth="1"/>
  </cols>
  <sheetData>
    <row r="1" spans="1:2" ht="18.75">
      <c r="A1" s="1"/>
      <c r="B1" s="30"/>
    </row>
    <row r="2" spans="1:2" ht="18.75">
      <c r="A2" s="1"/>
      <c r="B2" s="30"/>
    </row>
    <row r="3" spans="1:2" ht="18.75">
      <c r="A3" s="1"/>
      <c r="B3" s="30"/>
    </row>
    <row r="4" spans="1:2" ht="15.75">
      <c r="A4" s="1"/>
      <c r="B4" s="2"/>
    </row>
    <row r="5" spans="1:2" ht="19.5" customHeight="1">
      <c r="A5" s="1"/>
      <c r="B5" s="2"/>
    </row>
    <row r="6" spans="1:2" ht="63" customHeight="1">
      <c r="A6" s="1"/>
      <c r="B6" s="2"/>
    </row>
    <row r="7" spans="1:2" ht="15.75">
      <c r="A7" s="3"/>
      <c r="B7" s="4"/>
    </row>
    <row r="8" spans="1:2" ht="18.75">
      <c r="A8" s="3"/>
      <c r="B8" s="138" t="s">
        <v>271</v>
      </c>
    </row>
    <row r="9" spans="1:2" ht="18.75">
      <c r="A9" s="3"/>
      <c r="B9" s="31" t="s">
        <v>291</v>
      </c>
    </row>
    <row r="10" spans="1:2" ht="15.75">
      <c r="A10" s="3"/>
      <c r="B10" s="4"/>
    </row>
    <row r="11" spans="1:3" ht="19.5" thickBot="1">
      <c r="A11" s="32"/>
      <c r="B11" s="31"/>
      <c r="C11" s="140" t="s">
        <v>31</v>
      </c>
    </row>
    <row r="12" spans="1:4" ht="26.25" customHeight="1">
      <c r="A12" s="33" t="s">
        <v>118</v>
      </c>
      <c r="B12" s="34" t="s">
        <v>552</v>
      </c>
      <c r="C12" s="141" t="s">
        <v>498</v>
      </c>
      <c r="D12" s="48" t="s">
        <v>12</v>
      </c>
    </row>
    <row r="13" spans="1:4" ht="45" customHeight="1" thickBot="1">
      <c r="A13" s="35" t="s">
        <v>550</v>
      </c>
      <c r="B13" s="139" t="s">
        <v>551</v>
      </c>
      <c r="C13" s="29"/>
      <c r="D13" s="29"/>
    </row>
    <row r="14" spans="1:4" ht="60.75" customHeight="1">
      <c r="A14" s="46" t="s">
        <v>503</v>
      </c>
      <c r="B14" s="47" t="s">
        <v>37</v>
      </c>
      <c r="C14" s="172">
        <f>C15</f>
        <v>0</v>
      </c>
      <c r="D14" s="49">
        <f>SUM(D22)</f>
        <v>0</v>
      </c>
    </row>
    <row r="15" spans="1:4" ht="57.75" customHeight="1">
      <c r="A15" s="15" t="s">
        <v>514</v>
      </c>
      <c r="B15" s="20" t="s">
        <v>213</v>
      </c>
      <c r="C15" s="173">
        <f>SUM(C16+C19)</f>
        <v>0</v>
      </c>
      <c r="D15" s="17"/>
    </row>
    <row r="16" spans="1:4" ht="30.75" customHeight="1">
      <c r="A16" s="15" t="s">
        <v>515</v>
      </c>
      <c r="B16" s="36" t="s">
        <v>121</v>
      </c>
      <c r="C16" s="174">
        <f>SUM(C17)</f>
        <v>-4142998</v>
      </c>
      <c r="D16" s="9"/>
    </row>
    <row r="17" spans="1:4" ht="30.75" customHeight="1">
      <c r="A17" s="15" t="s">
        <v>516</v>
      </c>
      <c r="B17" s="36" t="s">
        <v>123</v>
      </c>
      <c r="C17" s="174">
        <f>SUM(C18)</f>
        <v>-4142998</v>
      </c>
      <c r="D17" s="17"/>
    </row>
    <row r="18" spans="1:4" ht="39" customHeight="1">
      <c r="A18" s="15" t="s">
        <v>34</v>
      </c>
      <c r="B18" s="36" t="s">
        <v>35</v>
      </c>
      <c r="C18" s="174">
        <v>-4142998</v>
      </c>
      <c r="D18" s="9"/>
    </row>
    <row r="19" spans="1:4" ht="29.25" customHeight="1">
      <c r="A19" s="15" t="s">
        <v>517</v>
      </c>
      <c r="B19" s="36" t="s">
        <v>151</v>
      </c>
      <c r="C19" s="174">
        <f>SUM(C20)</f>
        <v>4142998</v>
      </c>
      <c r="D19" s="17"/>
    </row>
    <row r="20" spans="1:4" ht="28.5" customHeight="1">
      <c r="A20" s="15" t="s">
        <v>152</v>
      </c>
      <c r="B20" s="36" t="s">
        <v>59</v>
      </c>
      <c r="C20" s="174">
        <f>SUM(C21)</f>
        <v>4142998</v>
      </c>
      <c r="D20" s="9"/>
    </row>
    <row r="21" spans="1:4" ht="51" customHeight="1" thickBot="1">
      <c r="A21" s="15" t="s">
        <v>32</v>
      </c>
      <c r="B21" s="36" t="s">
        <v>33</v>
      </c>
      <c r="C21" s="175">
        <v>4142998</v>
      </c>
      <c r="D21" s="17"/>
    </row>
    <row r="22" spans="1:5" ht="36.75" customHeight="1" thickBot="1">
      <c r="A22" s="37"/>
      <c r="B22" s="38" t="s">
        <v>36</v>
      </c>
      <c r="C22" s="176">
        <f>C14</f>
        <v>0</v>
      </c>
      <c r="D22" s="6"/>
      <c r="E22" s="18">
        <f>SUM(C22)</f>
        <v>0</v>
      </c>
    </row>
    <row r="23" spans="1:2" ht="19.5" hidden="1" thickBot="1">
      <c r="A23" s="39"/>
      <c r="B23" s="40"/>
    </row>
  </sheetData>
  <sheetProtection/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1" sqref="A1:D59"/>
    </sheetView>
  </sheetViews>
  <sheetFormatPr defaultColWidth="9.00390625" defaultRowHeight="12.75"/>
  <cols>
    <col min="1" max="1" width="18.875" style="0" customWidth="1"/>
    <col min="2" max="2" width="43.00390625" style="0" customWidth="1"/>
    <col min="3" max="3" width="11.875" style="0" customWidth="1"/>
    <col min="4" max="4" width="12.875" style="0" customWidth="1"/>
  </cols>
  <sheetData>
    <row r="1" spans="2:4" ht="12.75">
      <c r="B1" s="404"/>
      <c r="C1" s="404"/>
      <c r="D1" s="404"/>
    </row>
    <row r="2" spans="2:4" ht="12.75">
      <c r="B2" s="404"/>
      <c r="C2" s="404"/>
      <c r="D2" s="404"/>
    </row>
    <row r="3" spans="2:4" ht="12.75">
      <c r="B3" s="404"/>
      <c r="C3" s="404"/>
      <c r="D3" s="404"/>
    </row>
    <row r="4" spans="2:4" ht="16.5" customHeight="1">
      <c r="B4" s="404"/>
      <c r="C4" s="404"/>
      <c r="D4" s="404"/>
    </row>
    <row r="5" spans="2:4" ht="12.75">
      <c r="B5" s="402"/>
      <c r="C5" s="402"/>
      <c r="D5" s="402"/>
    </row>
    <row r="7" spans="1:4" ht="36.75" customHeight="1">
      <c r="A7" s="403"/>
      <c r="B7" s="403"/>
      <c r="C7" s="403"/>
      <c r="D7" s="403"/>
    </row>
    <row r="9" spans="1:4" ht="15.75">
      <c r="A9" s="155"/>
      <c r="B9" s="114"/>
      <c r="C9" s="155"/>
      <c r="D9" s="155"/>
    </row>
    <row r="10" spans="1:4" ht="12.75">
      <c r="A10" s="399"/>
      <c r="B10" s="400"/>
      <c r="C10" s="401"/>
      <c r="D10" s="401"/>
    </row>
    <row r="11" spans="1:4" ht="12.75">
      <c r="A11" s="399"/>
      <c r="B11" s="400"/>
      <c r="C11" s="401"/>
      <c r="D11" s="401"/>
    </row>
    <row r="12" spans="1:4" ht="12.75">
      <c r="A12" s="180"/>
      <c r="B12" s="181"/>
      <c r="C12" s="179"/>
      <c r="D12" s="179"/>
    </row>
    <row r="13" spans="1:4" ht="12.75">
      <c r="A13" s="180"/>
      <c r="B13" s="181"/>
      <c r="C13" s="179"/>
      <c r="D13" s="179"/>
    </row>
    <row r="14" spans="1:4" ht="12.75">
      <c r="A14" s="182"/>
      <c r="B14" s="183"/>
      <c r="C14" s="184"/>
      <c r="D14" s="184"/>
    </row>
    <row r="15" spans="1:4" ht="77.25" customHeight="1">
      <c r="A15" s="182"/>
      <c r="B15" s="185"/>
      <c r="C15" s="188"/>
      <c r="D15" s="184"/>
    </row>
    <row r="16" spans="1:4" ht="12.75">
      <c r="A16" s="186"/>
      <c r="B16" s="187"/>
      <c r="C16" s="184"/>
      <c r="D16" s="188"/>
    </row>
    <row r="17" spans="1:4" ht="12.75">
      <c r="A17" s="186"/>
      <c r="B17" s="185"/>
      <c r="C17" s="188"/>
      <c r="D17" s="188"/>
    </row>
    <row r="18" spans="1:4" ht="12.75">
      <c r="A18" s="193"/>
      <c r="B18" s="190"/>
      <c r="C18" s="188"/>
      <c r="D18" s="188"/>
    </row>
    <row r="19" spans="1:4" ht="28.5" customHeight="1">
      <c r="A19" s="186"/>
      <c r="B19" s="185"/>
      <c r="C19" s="188"/>
      <c r="D19" s="188"/>
    </row>
    <row r="20" spans="1:4" ht="12.75">
      <c r="A20" s="186"/>
      <c r="B20" s="185"/>
      <c r="C20" s="188"/>
      <c r="D20" s="188"/>
    </row>
    <row r="21" spans="1:4" ht="12.75">
      <c r="A21" s="186"/>
      <c r="B21" s="185"/>
      <c r="C21" s="188"/>
      <c r="D21" s="188"/>
    </row>
    <row r="22" spans="1:4" ht="54" customHeight="1">
      <c r="A22" s="186"/>
      <c r="B22" s="185"/>
      <c r="C22" s="188"/>
      <c r="D22" s="188"/>
    </row>
    <row r="23" spans="1:4" ht="56.25" customHeight="1">
      <c r="A23" s="186"/>
      <c r="B23" s="185"/>
      <c r="C23" s="188"/>
      <c r="D23" s="188"/>
    </row>
    <row r="24" spans="1:4" ht="13.5" customHeight="1">
      <c r="A24" s="177"/>
      <c r="B24" s="178"/>
      <c r="C24" s="194"/>
      <c r="D24" s="191"/>
    </row>
    <row r="25" spans="1:4" ht="12.75">
      <c r="A25" s="186"/>
      <c r="B25" s="192"/>
      <c r="C25" s="195"/>
      <c r="D25" s="188"/>
    </row>
    <row r="26" spans="1:4" ht="12.75">
      <c r="A26" s="186"/>
      <c r="B26" s="192"/>
      <c r="C26" s="195"/>
      <c r="D26" s="188"/>
    </row>
    <row r="27" spans="1:4" ht="12.75">
      <c r="A27" s="180"/>
      <c r="B27" s="181"/>
      <c r="C27" s="179"/>
      <c r="D27" s="179"/>
    </row>
    <row r="28" spans="1:4" ht="12.75">
      <c r="A28" s="396"/>
      <c r="B28" s="398"/>
      <c r="C28" s="397"/>
      <c r="D28" s="397"/>
    </row>
    <row r="29" spans="1:4" ht="12.75">
      <c r="A29" s="396"/>
      <c r="B29" s="398"/>
      <c r="C29" s="397"/>
      <c r="D29" s="397"/>
    </row>
    <row r="30" spans="1:4" ht="12.75">
      <c r="A30" s="182"/>
      <c r="B30" s="187"/>
      <c r="C30" s="184"/>
      <c r="D30" s="184"/>
    </row>
    <row r="31" spans="1:4" ht="12.75">
      <c r="A31" s="396"/>
      <c r="B31" s="398"/>
      <c r="C31" s="397"/>
      <c r="D31" s="397"/>
    </row>
    <row r="32" spans="1:4" ht="12.75">
      <c r="A32" s="396"/>
      <c r="B32" s="398"/>
      <c r="C32" s="397"/>
      <c r="D32" s="397"/>
    </row>
    <row r="33" spans="1:4" ht="12.75">
      <c r="A33" s="396"/>
      <c r="B33" s="398"/>
      <c r="C33" s="397"/>
      <c r="D33" s="397"/>
    </row>
    <row r="34" spans="1:4" ht="12.75">
      <c r="A34" s="396"/>
      <c r="B34" s="398"/>
      <c r="C34" s="397"/>
      <c r="D34" s="397"/>
    </row>
    <row r="35" spans="1:4" ht="12.75">
      <c r="A35" s="182"/>
      <c r="B35" s="187"/>
      <c r="C35" s="184"/>
      <c r="D35" s="184"/>
    </row>
    <row r="36" spans="1:4" ht="12.75" customHeight="1">
      <c r="A36" s="396"/>
      <c r="B36" s="398"/>
      <c r="C36" s="397"/>
      <c r="D36" s="397"/>
    </row>
    <row r="37" spans="1:4" ht="12.75">
      <c r="A37" s="396"/>
      <c r="B37" s="398"/>
      <c r="C37" s="397"/>
      <c r="D37" s="397"/>
    </row>
    <row r="38" spans="1:4" ht="12.75">
      <c r="A38" s="182"/>
      <c r="B38" s="187"/>
      <c r="C38" s="184"/>
      <c r="D38" s="184"/>
    </row>
    <row r="39" spans="1:4" ht="26.25" customHeight="1">
      <c r="A39" s="180"/>
      <c r="B39" s="181"/>
      <c r="C39" s="179"/>
      <c r="D39" s="179"/>
    </row>
    <row r="40" spans="1:4" ht="12.75">
      <c r="A40" s="396"/>
      <c r="B40" s="398"/>
      <c r="C40" s="397"/>
      <c r="D40" s="397"/>
    </row>
    <row r="41" spans="1:4" ht="13.5" customHeight="1">
      <c r="A41" s="396"/>
      <c r="B41" s="398"/>
      <c r="C41" s="397"/>
      <c r="D41" s="397"/>
    </row>
    <row r="42" spans="1:4" ht="12.75">
      <c r="A42" s="396"/>
      <c r="B42" s="398"/>
      <c r="C42" s="397"/>
      <c r="D42" s="397"/>
    </row>
    <row r="43" spans="1:4" ht="12.75">
      <c r="A43" s="396"/>
      <c r="B43" s="398"/>
      <c r="C43" s="397"/>
      <c r="D43" s="397"/>
    </row>
    <row r="44" spans="1:4" ht="77.25" customHeight="1">
      <c r="A44" s="182"/>
      <c r="B44" s="185"/>
      <c r="C44" s="188"/>
      <c r="D44" s="184"/>
    </row>
    <row r="45" spans="1:4" ht="12.75">
      <c r="A45" s="396"/>
      <c r="B45" s="398"/>
      <c r="C45" s="397"/>
      <c r="D45" s="397"/>
    </row>
    <row r="46" spans="1:4" ht="12.75">
      <c r="A46" s="396"/>
      <c r="B46" s="398"/>
      <c r="C46" s="397"/>
      <c r="D46" s="397"/>
    </row>
    <row r="47" spans="1:4" ht="12.75">
      <c r="A47" s="182"/>
      <c r="B47" s="185"/>
      <c r="C47" s="188"/>
      <c r="D47" s="184"/>
    </row>
    <row r="48" spans="1:4" ht="12.75" customHeight="1">
      <c r="A48" s="396"/>
      <c r="B48" s="398"/>
      <c r="C48" s="397"/>
      <c r="D48" s="397"/>
    </row>
    <row r="49" spans="1:4" ht="12.75">
      <c r="A49" s="396"/>
      <c r="B49" s="398"/>
      <c r="C49" s="397"/>
      <c r="D49" s="397"/>
    </row>
    <row r="50" spans="1:4" ht="64.5" customHeight="1">
      <c r="A50" s="182"/>
      <c r="B50" s="187"/>
      <c r="C50" s="184"/>
      <c r="D50" s="184"/>
    </row>
    <row r="51" spans="1:4" ht="12.75">
      <c r="A51" s="180"/>
      <c r="B51" s="178"/>
      <c r="C51" s="179"/>
      <c r="D51" s="179"/>
    </row>
    <row r="52" spans="1:4" ht="12.75">
      <c r="A52" s="396"/>
      <c r="B52" s="398"/>
      <c r="C52" s="397"/>
      <c r="D52" s="397"/>
    </row>
    <row r="53" spans="1:4" ht="13.5" customHeight="1">
      <c r="A53" s="396"/>
      <c r="B53" s="398"/>
      <c r="C53" s="397"/>
      <c r="D53" s="397"/>
    </row>
    <row r="54" spans="1:4" ht="12.75">
      <c r="A54" s="186"/>
      <c r="B54" s="185"/>
      <c r="C54" s="184"/>
      <c r="D54" s="184"/>
    </row>
    <row r="55" spans="1:4" ht="12.75">
      <c r="A55" s="186"/>
      <c r="B55" s="185"/>
      <c r="C55" s="184"/>
      <c r="D55" s="184"/>
    </row>
    <row r="56" spans="1:4" ht="13.5" customHeight="1">
      <c r="A56" s="186"/>
      <c r="B56" s="185"/>
      <c r="C56" s="188"/>
      <c r="D56" s="184"/>
    </row>
  </sheetData>
  <sheetProtection/>
  <mergeCells count="46">
    <mergeCell ref="B5:D5"/>
    <mergeCell ref="A7:D7"/>
    <mergeCell ref="B1:D1"/>
    <mergeCell ref="B2:D2"/>
    <mergeCell ref="B3:D3"/>
    <mergeCell ref="B4:D4"/>
    <mergeCell ref="D42:D43"/>
    <mergeCell ref="A10:A11"/>
    <mergeCell ref="B10:B11"/>
    <mergeCell ref="D10:D11"/>
    <mergeCell ref="C10:C11"/>
    <mergeCell ref="A28:A29"/>
    <mergeCell ref="B28:B29"/>
    <mergeCell ref="D28:D29"/>
    <mergeCell ref="C28:C29"/>
    <mergeCell ref="A31:A32"/>
    <mergeCell ref="B31:B32"/>
    <mergeCell ref="B52:B53"/>
    <mergeCell ref="D33:D34"/>
    <mergeCell ref="C33:C34"/>
    <mergeCell ref="D31:D32"/>
    <mergeCell ref="D36:D37"/>
    <mergeCell ref="C31:C32"/>
    <mergeCell ref="D40:D41"/>
    <mergeCell ref="D52:D53"/>
    <mergeCell ref="C52:C53"/>
    <mergeCell ref="B42:B43"/>
    <mergeCell ref="C42:C43"/>
    <mergeCell ref="A40:A41"/>
    <mergeCell ref="A42:A43"/>
    <mergeCell ref="A33:A34"/>
    <mergeCell ref="B33:B34"/>
    <mergeCell ref="C48:C49"/>
    <mergeCell ref="C36:C37"/>
    <mergeCell ref="C40:C41"/>
    <mergeCell ref="B36:B37"/>
    <mergeCell ref="B40:B41"/>
    <mergeCell ref="A45:A46"/>
    <mergeCell ref="B45:B46"/>
    <mergeCell ref="A36:A37"/>
    <mergeCell ref="A52:A53"/>
    <mergeCell ref="D45:D46"/>
    <mergeCell ref="A48:A49"/>
    <mergeCell ref="B48:B49"/>
    <mergeCell ref="D48:D49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B4">
      <selection activeCell="B1" sqref="A1:C68"/>
    </sheetView>
  </sheetViews>
  <sheetFormatPr defaultColWidth="9.00390625" defaultRowHeight="12.75"/>
  <cols>
    <col min="1" max="1" width="24.125" style="0" customWidth="1"/>
    <col min="2" max="2" width="48.875" style="0" customWidth="1"/>
    <col min="3" max="3" width="13.00390625" style="0" customWidth="1"/>
  </cols>
  <sheetData>
    <row r="1" spans="2:3" ht="12.75">
      <c r="B1" s="404"/>
      <c r="C1" s="404"/>
    </row>
    <row r="2" spans="2:3" ht="12.75">
      <c r="B2" s="404"/>
      <c r="C2" s="404"/>
    </row>
    <row r="3" spans="2:3" ht="12.75">
      <c r="B3" s="404"/>
      <c r="C3" s="404"/>
    </row>
    <row r="4" spans="2:3" ht="12.75">
      <c r="B4" s="404"/>
      <c r="C4" s="404"/>
    </row>
    <row r="5" spans="2:3" ht="12.75">
      <c r="B5" s="402"/>
      <c r="C5" s="402"/>
    </row>
    <row r="7" spans="1:3" ht="18.75">
      <c r="A7" s="403"/>
      <c r="B7" s="403"/>
      <c r="C7" s="403"/>
    </row>
    <row r="9" spans="1:3" ht="15.75">
      <c r="A9" s="155"/>
      <c r="B9" s="114"/>
      <c r="C9" s="155"/>
    </row>
    <row r="10" spans="1:3" ht="12.75">
      <c r="A10" s="399"/>
      <c r="B10" s="400"/>
      <c r="C10" s="401"/>
    </row>
    <row r="11" spans="1:3" ht="12.75">
      <c r="A11" s="399"/>
      <c r="B11" s="400"/>
      <c r="C11" s="401"/>
    </row>
    <row r="12" spans="1:3" ht="12.75">
      <c r="A12" s="180"/>
      <c r="B12" s="181"/>
      <c r="C12" s="179"/>
    </row>
    <row r="13" spans="1:3" ht="12.75">
      <c r="A13" s="180"/>
      <c r="B13" s="181"/>
      <c r="C13" s="179"/>
    </row>
    <row r="14" spans="1:3" ht="12.75">
      <c r="A14" s="182"/>
      <c r="B14" s="183"/>
      <c r="C14" s="184"/>
    </row>
    <row r="15" spans="1:3" ht="12.75">
      <c r="A15" s="182"/>
      <c r="B15" s="185"/>
      <c r="C15" s="184"/>
    </row>
    <row r="16" spans="1:3" ht="12.75">
      <c r="A16" s="186"/>
      <c r="B16" s="187"/>
      <c r="C16" s="188"/>
    </row>
    <row r="17" spans="1:3" ht="12.75">
      <c r="A17" s="186"/>
      <c r="B17" s="185"/>
      <c r="C17" s="188"/>
    </row>
    <row r="18" spans="1:3" ht="12.75">
      <c r="A18" s="189"/>
      <c r="B18" s="190"/>
      <c r="C18" s="188"/>
    </row>
    <row r="19" spans="1:3" ht="12.75">
      <c r="A19" s="186"/>
      <c r="B19" s="185"/>
      <c r="C19" s="188"/>
    </row>
    <row r="20" spans="1:3" ht="12.75">
      <c r="A20" s="186"/>
      <c r="B20" s="185"/>
      <c r="C20" s="188"/>
    </row>
    <row r="21" spans="1:3" ht="12.75">
      <c r="A21" s="186"/>
      <c r="B21" s="185"/>
      <c r="C21" s="188"/>
    </row>
    <row r="22" spans="1:3" ht="12.75">
      <c r="A22" s="186"/>
      <c r="B22" s="185"/>
      <c r="C22" s="188"/>
    </row>
    <row r="23" spans="1:3" ht="12.75">
      <c r="A23" s="186"/>
      <c r="B23" s="185"/>
      <c r="C23" s="188"/>
    </row>
    <row r="24" spans="1:3" ht="12.75">
      <c r="A24" s="177"/>
      <c r="B24" s="178"/>
      <c r="C24" s="191"/>
    </row>
    <row r="25" spans="1:3" ht="12.75">
      <c r="A25" s="186"/>
      <c r="B25" s="192"/>
      <c r="C25" s="188"/>
    </row>
    <row r="26" spans="1:3" ht="12.75">
      <c r="A26" s="186"/>
      <c r="B26" s="192"/>
      <c r="C26" s="188"/>
    </row>
    <row r="27" spans="1:3" ht="12.75">
      <c r="A27" s="180"/>
      <c r="B27" s="181"/>
      <c r="C27" s="179"/>
    </row>
    <row r="28" spans="1:3" ht="12.75">
      <c r="A28" s="396"/>
      <c r="B28" s="398"/>
      <c r="C28" s="397"/>
    </row>
    <row r="29" spans="1:3" ht="12.75">
      <c r="A29" s="396"/>
      <c r="B29" s="398"/>
      <c r="C29" s="397"/>
    </row>
    <row r="30" spans="1:3" ht="12.75">
      <c r="A30" s="182"/>
      <c r="B30" s="187"/>
      <c r="C30" s="184"/>
    </row>
    <row r="31" spans="1:3" ht="12.75">
      <c r="A31" s="396"/>
      <c r="B31" s="398"/>
      <c r="C31" s="397"/>
    </row>
    <row r="32" spans="1:3" ht="12.75">
      <c r="A32" s="396"/>
      <c r="B32" s="398"/>
      <c r="C32" s="397"/>
    </row>
    <row r="33" spans="1:3" ht="37.5" customHeight="1">
      <c r="A33" s="396"/>
      <c r="B33" s="398"/>
      <c r="C33" s="397"/>
    </row>
    <row r="34" spans="1:3" ht="12.75">
      <c r="A34" s="396"/>
      <c r="B34" s="398"/>
      <c r="C34" s="397"/>
    </row>
    <row r="35" spans="1:3" ht="12.75">
      <c r="A35" s="182"/>
      <c r="B35" s="187"/>
      <c r="C35" s="184"/>
    </row>
    <row r="36" spans="1:3" ht="37.5" customHeight="1">
      <c r="A36" s="396"/>
      <c r="B36" s="398"/>
      <c r="C36" s="397"/>
    </row>
    <row r="37" spans="1:3" ht="12.75">
      <c r="A37" s="396"/>
      <c r="B37" s="398"/>
      <c r="C37" s="397"/>
    </row>
    <row r="38" spans="1:3" ht="12.75">
      <c r="A38" s="182"/>
      <c r="B38" s="187"/>
      <c r="C38" s="184"/>
    </row>
    <row r="39" spans="1:3" ht="12.75">
      <c r="A39" s="180"/>
      <c r="B39" s="181"/>
      <c r="C39" s="179"/>
    </row>
    <row r="40" spans="1:3" ht="75.75" customHeight="1">
      <c r="A40" s="396"/>
      <c r="B40" s="398"/>
      <c r="C40" s="397"/>
    </row>
    <row r="41" spans="1:3" ht="12.75">
      <c r="A41" s="396"/>
      <c r="B41" s="398"/>
      <c r="C41" s="397"/>
    </row>
    <row r="42" spans="1:3" ht="50.25" customHeight="1">
      <c r="A42" s="396"/>
      <c r="B42" s="398"/>
      <c r="C42" s="397"/>
    </row>
    <row r="43" spans="1:3" ht="12.75">
      <c r="A43" s="396"/>
      <c r="B43" s="398"/>
      <c r="C43" s="397"/>
    </row>
    <row r="44" spans="1:3" ht="12.75">
      <c r="A44" s="182"/>
      <c r="B44" s="185"/>
      <c r="C44" s="184"/>
    </row>
    <row r="45" spans="1:3" ht="75.75" customHeight="1">
      <c r="A45" s="396"/>
      <c r="B45" s="398"/>
      <c r="C45" s="397"/>
    </row>
    <row r="46" spans="1:3" ht="12.75">
      <c r="A46" s="396"/>
      <c r="B46" s="398"/>
      <c r="C46" s="397"/>
    </row>
    <row r="47" spans="1:3" ht="12.75">
      <c r="A47" s="182"/>
      <c r="B47" s="185"/>
      <c r="C47" s="184"/>
    </row>
    <row r="48" spans="1:3" ht="75.75" customHeight="1">
      <c r="A48" s="396"/>
      <c r="B48" s="398"/>
      <c r="C48" s="397"/>
    </row>
    <row r="49" spans="1:3" ht="12.75">
      <c r="A49" s="396"/>
      <c r="B49" s="398"/>
      <c r="C49" s="397"/>
    </row>
    <row r="50" spans="1:3" ht="12.75">
      <c r="A50" s="182"/>
      <c r="B50" s="187"/>
      <c r="C50" s="184"/>
    </row>
    <row r="51" spans="1:3" ht="12.75">
      <c r="A51" s="180"/>
      <c r="B51" s="178"/>
      <c r="C51" s="179"/>
    </row>
    <row r="52" spans="1:3" ht="24.75" customHeight="1">
      <c r="A52" s="396"/>
      <c r="B52" s="398"/>
      <c r="C52" s="397"/>
    </row>
    <row r="53" spans="1:3" ht="12.75">
      <c r="A53" s="396"/>
      <c r="B53" s="398"/>
      <c r="C53" s="397"/>
    </row>
    <row r="54" spans="1:3" ht="12.75">
      <c r="A54" s="186"/>
      <c r="B54" s="185"/>
      <c r="C54" s="184"/>
    </row>
    <row r="55" spans="1:3" ht="12.75">
      <c r="A55" s="186"/>
      <c r="B55" s="185"/>
      <c r="C55" s="184"/>
    </row>
    <row r="56" spans="1:3" ht="12.75">
      <c r="A56" s="186"/>
      <c r="B56" s="185"/>
      <c r="C56" s="184"/>
    </row>
    <row r="57" spans="1:3" ht="15.75">
      <c r="A57" s="156"/>
      <c r="B57" s="156"/>
      <c r="C57" s="156"/>
    </row>
    <row r="58" spans="1:3" ht="15.75">
      <c r="A58" s="156"/>
      <c r="B58" s="156"/>
      <c r="C58" s="156"/>
    </row>
    <row r="59" spans="1:3" ht="15.75">
      <c r="A59" s="156"/>
      <c r="B59" s="156"/>
      <c r="C59" s="156"/>
    </row>
    <row r="60" spans="1:3" ht="15.75">
      <c r="A60" s="156"/>
      <c r="B60" s="156"/>
      <c r="C60" s="156"/>
    </row>
    <row r="61" spans="1:3" ht="15.75">
      <c r="A61" s="156"/>
      <c r="B61" s="156"/>
      <c r="C61" s="156"/>
    </row>
    <row r="62" spans="1:3" ht="15.75">
      <c r="A62" s="156"/>
      <c r="B62" s="156"/>
      <c r="C62" s="156"/>
    </row>
    <row r="63" spans="1:3" ht="15.75">
      <c r="A63" s="156"/>
      <c r="B63" s="156"/>
      <c r="C63" s="156"/>
    </row>
    <row r="64" spans="1:3" ht="15.75">
      <c r="A64" s="156"/>
      <c r="B64" s="156"/>
      <c r="C64" s="156"/>
    </row>
    <row r="65" spans="1:3" ht="15.75">
      <c r="A65" s="156"/>
      <c r="B65" s="156"/>
      <c r="C65" s="156"/>
    </row>
    <row r="66" spans="1:3" ht="15.75">
      <c r="A66" s="156"/>
      <c r="B66" s="156"/>
      <c r="C66" s="156"/>
    </row>
    <row r="67" spans="1:3" ht="15.75">
      <c r="A67" s="156"/>
      <c r="B67" s="156"/>
      <c r="C67" s="156"/>
    </row>
    <row r="68" spans="1:3" ht="15.75">
      <c r="A68" s="156"/>
      <c r="B68" s="156"/>
      <c r="C68" s="156"/>
    </row>
    <row r="69" spans="1:3" ht="15.75">
      <c r="A69" s="156"/>
      <c r="B69" s="156"/>
      <c r="C69" s="156"/>
    </row>
    <row r="70" spans="1:3" ht="15.75">
      <c r="A70" s="156"/>
      <c r="B70" s="156"/>
      <c r="C70" s="156"/>
    </row>
    <row r="71" spans="1:3" ht="15.75">
      <c r="A71" s="156"/>
      <c r="B71" s="156"/>
      <c r="C71" s="156"/>
    </row>
    <row r="72" spans="1:3" ht="15.75">
      <c r="A72" s="156"/>
      <c r="B72" s="156"/>
      <c r="C72" s="156"/>
    </row>
    <row r="73" spans="1:3" ht="15.75">
      <c r="A73" s="156"/>
      <c r="B73" s="156"/>
      <c r="C73" s="156"/>
    </row>
    <row r="74" spans="1:3" ht="15.75">
      <c r="A74" s="156"/>
      <c r="B74" s="156"/>
      <c r="C74" s="156"/>
    </row>
    <row r="75" spans="1:3" ht="15.75">
      <c r="A75" s="156"/>
      <c r="B75" s="156"/>
      <c r="C75" s="156"/>
    </row>
    <row r="76" spans="1:3" ht="15.75">
      <c r="A76" s="156"/>
      <c r="B76" s="156"/>
      <c r="C76" s="156"/>
    </row>
    <row r="77" spans="1:3" ht="15.75">
      <c r="A77" s="156"/>
      <c r="B77" s="156"/>
      <c r="C77" s="156"/>
    </row>
    <row r="78" spans="1:3" ht="15.75">
      <c r="A78" s="156"/>
      <c r="B78" s="156"/>
      <c r="C78" s="156"/>
    </row>
    <row r="79" spans="1:3" ht="15.75">
      <c r="A79" s="156"/>
      <c r="B79" s="156"/>
      <c r="C79" s="156"/>
    </row>
    <row r="80" spans="1:3" ht="15.75">
      <c r="A80" s="156"/>
      <c r="B80" s="156"/>
      <c r="C80" s="156"/>
    </row>
    <row r="81" spans="1:3" ht="15.75">
      <c r="A81" s="156"/>
      <c r="B81" s="156"/>
      <c r="C81" s="156"/>
    </row>
    <row r="82" spans="1:3" ht="15.75">
      <c r="A82" s="156"/>
      <c r="B82" s="156"/>
      <c r="C82" s="156"/>
    </row>
    <row r="83" spans="1:3" ht="15.75">
      <c r="A83" s="156"/>
      <c r="B83" s="156"/>
      <c r="C83" s="156"/>
    </row>
    <row r="84" spans="1:3" ht="15.75">
      <c r="A84" s="156"/>
      <c r="B84" s="156"/>
      <c r="C84" s="156"/>
    </row>
    <row r="85" spans="1:3" ht="15.75">
      <c r="A85" s="156"/>
      <c r="B85" s="156"/>
      <c r="C85" s="156"/>
    </row>
    <row r="86" spans="1:3" ht="15.75">
      <c r="A86" s="156"/>
      <c r="B86" s="156"/>
      <c r="C86" s="156"/>
    </row>
    <row r="87" spans="1:3" ht="15.75">
      <c r="A87" s="156"/>
      <c r="B87" s="156"/>
      <c r="C87" s="156"/>
    </row>
    <row r="88" spans="1:3" ht="15.75">
      <c r="A88" s="156"/>
      <c r="B88" s="156"/>
      <c r="C88" s="156"/>
    </row>
    <row r="89" spans="1:3" ht="15.75">
      <c r="A89" s="156"/>
      <c r="B89" s="156"/>
      <c r="C89" s="156"/>
    </row>
    <row r="90" spans="1:3" ht="15.75">
      <c r="A90" s="156"/>
      <c r="B90" s="156"/>
      <c r="C90" s="156"/>
    </row>
    <row r="91" spans="1:3" ht="15.75">
      <c r="A91" s="156"/>
      <c r="B91" s="156"/>
      <c r="C91" s="156"/>
    </row>
    <row r="92" spans="1:3" ht="15.75">
      <c r="A92" s="156"/>
      <c r="B92" s="156"/>
      <c r="C92" s="156"/>
    </row>
    <row r="93" spans="1:3" ht="15.75">
      <c r="A93" s="156"/>
      <c r="B93" s="156"/>
      <c r="C93" s="156"/>
    </row>
    <row r="94" spans="1:3" ht="15.75">
      <c r="A94" s="156"/>
      <c r="B94" s="156"/>
      <c r="C94" s="156"/>
    </row>
    <row r="95" spans="1:3" ht="15.75">
      <c r="A95" s="156"/>
      <c r="B95" s="156"/>
      <c r="C95" s="156"/>
    </row>
    <row r="96" spans="1:3" ht="15.75">
      <c r="A96" s="156"/>
      <c r="B96" s="156"/>
      <c r="C96" s="156"/>
    </row>
    <row r="97" spans="1:3" ht="15.75">
      <c r="A97" s="156"/>
      <c r="B97" s="156"/>
      <c r="C97" s="156"/>
    </row>
    <row r="98" spans="1:3" ht="15.75">
      <c r="A98" s="156"/>
      <c r="B98" s="156"/>
      <c r="C98" s="156"/>
    </row>
    <row r="99" spans="1:3" ht="15.75">
      <c r="A99" s="156"/>
      <c r="B99" s="156"/>
      <c r="C99" s="156"/>
    </row>
    <row r="100" spans="1:3" ht="15.75">
      <c r="A100" s="156"/>
      <c r="B100" s="156"/>
      <c r="C100" s="156"/>
    </row>
    <row r="101" spans="1:3" ht="15.75">
      <c r="A101" s="156"/>
      <c r="B101" s="156"/>
      <c r="C101" s="156"/>
    </row>
    <row r="102" spans="1:3" ht="15.75">
      <c r="A102" s="156"/>
      <c r="B102" s="156"/>
      <c r="C102" s="156"/>
    </row>
    <row r="103" spans="1:3" ht="15.75">
      <c r="A103" s="156"/>
      <c r="B103" s="156"/>
      <c r="C103" s="156"/>
    </row>
    <row r="104" spans="1:3" ht="15.75">
      <c r="A104" s="156"/>
      <c r="B104" s="156"/>
      <c r="C104" s="156"/>
    </row>
    <row r="105" spans="1:3" ht="15.75">
      <c r="A105" s="156"/>
      <c r="B105" s="156"/>
      <c r="C105" s="156"/>
    </row>
    <row r="106" spans="1:3" ht="15.75">
      <c r="A106" s="156"/>
      <c r="B106" s="156"/>
      <c r="C106" s="156"/>
    </row>
    <row r="107" spans="1:3" ht="15.75">
      <c r="A107" s="156"/>
      <c r="B107" s="156"/>
      <c r="C107" s="156"/>
    </row>
    <row r="108" spans="1:3" ht="15.75">
      <c r="A108" s="156"/>
      <c r="B108" s="156"/>
      <c r="C108" s="156"/>
    </row>
    <row r="109" spans="1:3" ht="15.75">
      <c r="A109" s="156"/>
      <c r="B109" s="156"/>
      <c r="C109" s="156"/>
    </row>
    <row r="110" spans="1:3" ht="15.75">
      <c r="A110" s="156"/>
      <c r="B110" s="156"/>
      <c r="C110" s="156"/>
    </row>
    <row r="111" spans="1:3" ht="15.75">
      <c r="A111" s="156"/>
      <c r="B111" s="156"/>
      <c r="C111" s="156"/>
    </row>
    <row r="112" spans="1:3" ht="15.75">
      <c r="A112" s="156"/>
      <c r="B112" s="156"/>
      <c r="C112" s="156"/>
    </row>
    <row r="113" spans="1:3" ht="15.75">
      <c r="A113" s="156"/>
      <c r="B113" s="156"/>
      <c r="C113" s="156"/>
    </row>
    <row r="114" spans="1:3" ht="15.75">
      <c r="A114" s="156"/>
      <c r="B114" s="156"/>
      <c r="C114" s="156"/>
    </row>
    <row r="115" spans="1:3" ht="15.75">
      <c r="A115" s="156"/>
      <c r="B115" s="156"/>
      <c r="C115" s="156"/>
    </row>
    <row r="116" spans="1:3" ht="15.75">
      <c r="A116" s="156"/>
      <c r="B116" s="156"/>
      <c r="C116" s="156"/>
    </row>
    <row r="117" spans="1:3" ht="15.75">
      <c r="A117" s="156"/>
      <c r="B117" s="156"/>
      <c r="C117" s="156"/>
    </row>
    <row r="118" spans="1:3" ht="15.75">
      <c r="A118" s="156"/>
      <c r="B118" s="156"/>
      <c r="C118" s="156"/>
    </row>
    <row r="119" spans="1:3" ht="15.75">
      <c r="A119" s="156"/>
      <c r="B119" s="156"/>
      <c r="C119" s="156"/>
    </row>
    <row r="120" spans="1:3" ht="15.75">
      <c r="A120" s="156"/>
      <c r="B120" s="156"/>
      <c r="C120" s="156"/>
    </row>
  </sheetData>
  <sheetProtection/>
  <mergeCells count="36">
    <mergeCell ref="A7:C7"/>
    <mergeCell ref="A10:A11"/>
    <mergeCell ref="B10:B11"/>
    <mergeCell ref="C10:C11"/>
    <mergeCell ref="A36:A37"/>
    <mergeCell ref="B36:B37"/>
    <mergeCell ref="C36:C37"/>
    <mergeCell ref="A28:A29"/>
    <mergeCell ref="B28:B29"/>
    <mergeCell ref="C28:C29"/>
    <mergeCell ref="A31:A32"/>
    <mergeCell ref="B31:B32"/>
    <mergeCell ref="C31:C32"/>
    <mergeCell ref="A33:A34"/>
    <mergeCell ref="B33:B34"/>
    <mergeCell ref="C33:C34"/>
    <mergeCell ref="A40:A41"/>
    <mergeCell ref="B40:B41"/>
    <mergeCell ref="C40:C41"/>
    <mergeCell ref="A52:A53"/>
    <mergeCell ref="B52:B53"/>
    <mergeCell ref="C52:C53"/>
    <mergeCell ref="A48:A49"/>
    <mergeCell ref="B48:B49"/>
    <mergeCell ref="C48:C49"/>
    <mergeCell ref="A42:A43"/>
    <mergeCell ref="B5:C5"/>
    <mergeCell ref="A45:A46"/>
    <mergeCell ref="B45:B46"/>
    <mergeCell ref="B1:C1"/>
    <mergeCell ref="B2:C2"/>
    <mergeCell ref="B3:C3"/>
    <mergeCell ref="B4:C4"/>
    <mergeCell ref="B42:B43"/>
    <mergeCell ref="C42:C43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C19">
      <selection activeCell="A20" sqref="A20"/>
    </sheetView>
  </sheetViews>
  <sheetFormatPr defaultColWidth="9.00390625" defaultRowHeight="12.75"/>
  <cols>
    <col min="1" max="1" width="32.75390625" style="0" customWidth="1"/>
    <col min="2" max="2" width="63.125" style="0" customWidth="1"/>
    <col min="3" max="3" width="14.25390625" style="0" customWidth="1"/>
    <col min="4" max="4" width="13.375" style="0" customWidth="1"/>
    <col min="5" max="5" width="0.12890625" style="0" hidden="1" customWidth="1"/>
    <col min="6" max="7" width="9.125" style="0" hidden="1" customWidth="1"/>
  </cols>
  <sheetData>
    <row r="1" spans="1:7" ht="15.75">
      <c r="A1" s="1"/>
      <c r="B1" s="405" t="s">
        <v>590</v>
      </c>
      <c r="C1" s="405"/>
      <c r="D1" s="405"/>
      <c r="E1" s="56"/>
      <c r="F1" s="44"/>
      <c r="G1" s="10"/>
    </row>
    <row r="2" spans="1:7" ht="15.75">
      <c r="A2" s="1"/>
      <c r="B2" s="410" t="s">
        <v>287</v>
      </c>
      <c r="C2" s="410"/>
      <c r="D2" s="410"/>
      <c r="E2" s="42"/>
      <c r="F2" s="42"/>
      <c r="G2" s="7"/>
    </row>
    <row r="3" spans="1:7" ht="28.5" customHeight="1">
      <c r="A3" s="1"/>
      <c r="B3" s="409" t="s">
        <v>288</v>
      </c>
      <c r="C3" s="409"/>
      <c r="D3" s="409"/>
      <c r="E3" s="110"/>
      <c r="F3" s="110"/>
      <c r="G3" s="110"/>
    </row>
    <row r="4" spans="1:7" ht="15.75">
      <c r="A4" s="3"/>
      <c r="B4" s="408" t="s">
        <v>3</v>
      </c>
      <c r="C4" s="408"/>
      <c r="D4" s="408"/>
      <c r="E4" s="408"/>
      <c r="F4" s="408"/>
      <c r="G4" s="50"/>
    </row>
    <row r="5" spans="1:7" ht="15.75">
      <c r="A5" s="3"/>
      <c r="B5" s="55"/>
      <c r="C5" s="55"/>
      <c r="D5" s="55"/>
      <c r="E5" s="55"/>
      <c r="F5" s="55"/>
      <c r="G5" s="50"/>
    </row>
    <row r="6" spans="1:7" ht="15.75">
      <c r="A6" s="3"/>
      <c r="B6" s="55"/>
      <c r="C6" s="55"/>
      <c r="D6" s="55"/>
      <c r="E6" s="55"/>
      <c r="F6" s="55"/>
      <c r="G6" s="50"/>
    </row>
    <row r="7" spans="1:7" ht="15.75">
      <c r="A7" s="3"/>
      <c r="B7" s="55"/>
      <c r="C7" s="55"/>
      <c r="D7" s="55"/>
      <c r="E7" s="55"/>
      <c r="F7" s="55"/>
      <c r="G7" s="50"/>
    </row>
    <row r="8" spans="1:4" ht="24" customHeight="1">
      <c r="A8" s="406" t="s">
        <v>271</v>
      </c>
      <c r="B8" s="406"/>
      <c r="C8" s="406"/>
      <c r="D8" s="406"/>
    </row>
    <row r="9" spans="1:7" ht="41.25" customHeight="1">
      <c r="A9" s="407" t="s">
        <v>289</v>
      </c>
      <c r="B9" s="407"/>
      <c r="C9" s="407"/>
      <c r="D9" s="407"/>
      <c r="E9" s="407"/>
      <c r="F9" s="407"/>
      <c r="G9" s="407"/>
    </row>
    <row r="10" spans="1:2" ht="15.75">
      <c r="A10" s="3"/>
      <c r="B10" s="4"/>
    </row>
    <row r="11" spans="1:3" ht="19.5" thickBot="1">
      <c r="A11" s="32"/>
      <c r="B11" s="31"/>
      <c r="C11" t="s">
        <v>549</v>
      </c>
    </row>
    <row r="12" spans="1:4" ht="23.25" customHeight="1" thickBot="1">
      <c r="A12" s="196" t="s">
        <v>118</v>
      </c>
      <c r="B12" s="197" t="s">
        <v>268</v>
      </c>
      <c r="C12" s="198" t="s">
        <v>240</v>
      </c>
      <c r="D12" s="198" t="s">
        <v>582</v>
      </c>
    </row>
    <row r="13" spans="1:4" ht="21" customHeight="1" thickBot="1">
      <c r="A13" s="196" t="s">
        <v>119</v>
      </c>
      <c r="B13" s="199"/>
      <c r="C13" s="6"/>
      <c r="D13" s="6"/>
    </row>
    <row r="14" spans="1:4" ht="54.75" customHeight="1" thickBot="1">
      <c r="A14" s="196" t="s">
        <v>503</v>
      </c>
      <c r="B14" s="200" t="s">
        <v>65</v>
      </c>
      <c r="C14" s="171">
        <f>C19</f>
        <v>0</v>
      </c>
      <c r="D14" s="171">
        <f>D19</f>
        <v>0</v>
      </c>
    </row>
    <row r="15" spans="1:4" ht="0.75" customHeight="1" thickBot="1">
      <c r="A15" s="201" t="s">
        <v>57</v>
      </c>
      <c r="B15" s="202" t="s">
        <v>58</v>
      </c>
      <c r="C15" s="171"/>
      <c r="D15" s="171"/>
    </row>
    <row r="16" spans="1:4" ht="77.25" customHeight="1" hidden="1">
      <c r="A16" s="201" t="s">
        <v>53</v>
      </c>
      <c r="B16" s="203" t="s">
        <v>69</v>
      </c>
      <c r="C16" s="204"/>
      <c r="D16" s="204"/>
    </row>
    <row r="17" spans="1:4" ht="73.5" customHeight="1" hidden="1">
      <c r="A17" s="201" t="s">
        <v>70</v>
      </c>
      <c r="B17" s="205" t="s">
        <v>9</v>
      </c>
      <c r="C17" s="204"/>
      <c r="D17" s="204"/>
    </row>
    <row r="18" spans="1:4" ht="51.75" customHeight="1" hidden="1">
      <c r="A18" s="201" t="s">
        <v>70</v>
      </c>
      <c r="B18" s="206" t="s">
        <v>8</v>
      </c>
      <c r="C18" s="204"/>
      <c r="D18" s="204"/>
    </row>
    <row r="19" spans="1:4" ht="42" customHeight="1" thickBot="1">
      <c r="A19" s="201" t="s">
        <v>563</v>
      </c>
      <c r="B19" s="207" t="s">
        <v>197</v>
      </c>
      <c r="C19" s="171">
        <f>SUM(C20+C23)</f>
        <v>0</v>
      </c>
      <c r="D19" s="171">
        <f>SUM(D20+D23)</f>
        <v>0</v>
      </c>
    </row>
    <row r="20" spans="1:4" ht="24.75" customHeight="1" thickBot="1">
      <c r="A20" s="201" t="s">
        <v>120</v>
      </c>
      <c r="B20" s="206" t="s">
        <v>121</v>
      </c>
      <c r="C20" s="204">
        <f>SUM(C21)</f>
        <v>-2567145</v>
      </c>
      <c r="D20" s="204">
        <f>SUM(D21)</f>
        <v>-2604260</v>
      </c>
    </row>
    <row r="21" spans="1:4" ht="30" customHeight="1" thickBot="1">
      <c r="A21" s="201" t="s">
        <v>122</v>
      </c>
      <c r="B21" s="206" t="s">
        <v>123</v>
      </c>
      <c r="C21" s="204">
        <f>SUM(C22)</f>
        <v>-2567145</v>
      </c>
      <c r="D21" s="204">
        <f>SUM(D22)</f>
        <v>-2604260</v>
      </c>
    </row>
    <row r="22" spans="1:4" ht="46.5" customHeight="1" thickBot="1">
      <c r="A22" s="201" t="s">
        <v>34</v>
      </c>
      <c r="B22" s="206" t="s">
        <v>35</v>
      </c>
      <c r="C22" s="204">
        <v>-2567145</v>
      </c>
      <c r="D22" s="204">
        <v>-2604260</v>
      </c>
    </row>
    <row r="23" spans="1:4" ht="34.5" customHeight="1" thickBot="1">
      <c r="A23" s="201" t="s">
        <v>670</v>
      </c>
      <c r="B23" s="206" t="s">
        <v>151</v>
      </c>
      <c r="C23" s="204">
        <f>SUM(C24)</f>
        <v>2567145</v>
      </c>
      <c r="D23" s="204">
        <f>SUM(D24)</f>
        <v>2604260</v>
      </c>
    </row>
    <row r="24" spans="1:4" ht="31.5" customHeight="1" thickBot="1">
      <c r="A24" s="201" t="s">
        <v>152</v>
      </c>
      <c r="B24" s="206" t="s">
        <v>59</v>
      </c>
      <c r="C24" s="204">
        <f>SUM(C25)</f>
        <v>2567145</v>
      </c>
      <c r="D24" s="204">
        <f>SUM(D25)</f>
        <v>2604260</v>
      </c>
    </row>
    <row r="25" spans="1:4" ht="47.25" customHeight="1" thickBot="1">
      <c r="A25" s="201" t="s">
        <v>32</v>
      </c>
      <c r="B25" s="206" t="s">
        <v>33</v>
      </c>
      <c r="C25" s="204">
        <v>2567145</v>
      </c>
      <c r="D25" s="204">
        <v>2604260</v>
      </c>
    </row>
    <row r="26" spans="1:4" ht="54" customHeight="1" thickBot="1">
      <c r="A26" s="37"/>
      <c r="B26" s="208" t="s">
        <v>290</v>
      </c>
      <c r="C26" s="171">
        <f>C14</f>
        <v>0</v>
      </c>
      <c r="D26" s="171">
        <f>D14</f>
        <v>0</v>
      </c>
    </row>
  </sheetData>
  <sheetProtection/>
  <mergeCells count="6">
    <mergeCell ref="B1:D1"/>
    <mergeCell ref="A8:D8"/>
    <mergeCell ref="A9:G9"/>
    <mergeCell ref="B4:F4"/>
    <mergeCell ref="B3:D3"/>
    <mergeCell ref="B2:D2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C1">
      <selection activeCell="C6" sqref="C6"/>
    </sheetView>
  </sheetViews>
  <sheetFormatPr defaultColWidth="9.00390625" defaultRowHeight="12.75"/>
  <cols>
    <col min="1" max="1" width="10.625" style="0" customWidth="1"/>
    <col min="2" max="2" width="26.75390625" style="0" customWidth="1"/>
    <col min="3" max="3" width="59.75390625" style="0" customWidth="1"/>
  </cols>
  <sheetData>
    <row r="1" ht="15.75">
      <c r="C1" s="137" t="s">
        <v>591</v>
      </c>
    </row>
    <row r="2" ht="15.75">
      <c r="C2" s="137" t="s">
        <v>283</v>
      </c>
    </row>
    <row r="3" spans="1:3" ht="15.75">
      <c r="A3" s="66"/>
      <c r="C3" s="137" t="s">
        <v>284</v>
      </c>
    </row>
    <row r="4" spans="1:3" ht="15.75">
      <c r="A4" s="66"/>
      <c r="C4" s="137" t="s">
        <v>4</v>
      </c>
    </row>
    <row r="5" spans="1:3" ht="15.75">
      <c r="A5" s="66"/>
      <c r="C5" s="137" t="s">
        <v>441</v>
      </c>
    </row>
    <row r="6" ht="15.75">
      <c r="A6" s="66"/>
    </row>
    <row r="7" ht="15.75">
      <c r="A7" s="66"/>
    </row>
    <row r="8" spans="1:3" ht="18.75">
      <c r="A8" s="349" t="s">
        <v>641</v>
      </c>
      <c r="B8" s="350"/>
      <c r="C8" s="350"/>
    </row>
    <row r="9" spans="1:3" ht="18.75">
      <c r="A9" s="351" t="s">
        <v>285</v>
      </c>
      <c r="B9" s="351"/>
      <c r="C9" s="351"/>
    </row>
    <row r="11" spans="1:3" ht="15.75">
      <c r="A11" s="209" t="s">
        <v>671</v>
      </c>
      <c r="B11" s="210" t="s">
        <v>673</v>
      </c>
      <c r="C11" s="352" t="s">
        <v>0</v>
      </c>
    </row>
    <row r="12" spans="1:3" ht="15.75">
      <c r="A12" s="209" t="s">
        <v>672</v>
      </c>
      <c r="B12" s="210" t="s">
        <v>674</v>
      </c>
      <c r="C12" s="352"/>
    </row>
    <row r="13" spans="1:3" ht="15.75">
      <c r="A13" s="214"/>
      <c r="B13" s="210" t="s">
        <v>675</v>
      </c>
      <c r="C13" s="352"/>
    </row>
    <row r="14" spans="1:3" ht="18.75">
      <c r="A14" s="215" t="s">
        <v>502</v>
      </c>
      <c r="B14" s="209"/>
      <c r="C14" s="216" t="s">
        <v>286</v>
      </c>
    </row>
    <row r="15" spans="1:3" ht="33.75" customHeight="1">
      <c r="A15" s="217" t="s">
        <v>502</v>
      </c>
      <c r="B15" s="218" t="s">
        <v>186</v>
      </c>
      <c r="C15" s="219" t="s">
        <v>125</v>
      </c>
    </row>
    <row r="16" spans="1:3" ht="33" customHeight="1">
      <c r="A16" s="220" t="s">
        <v>502</v>
      </c>
      <c r="B16" s="221" t="s">
        <v>187</v>
      </c>
      <c r="C16" s="209" t="s">
        <v>124</v>
      </c>
    </row>
    <row r="17" spans="1:3" ht="31.5" customHeight="1">
      <c r="A17" s="220" t="s">
        <v>502</v>
      </c>
      <c r="B17" s="221" t="s">
        <v>188</v>
      </c>
      <c r="C17" s="209" t="s">
        <v>189</v>
      </c>
    </row>
    <row r="18" spans="1:3" ht="33.75" customHeight="1">
      <c r="A18" s="220" t="s">
        <v>502</v>
      </c>
      <c r="B18" s="221" t="s">
        <v>190</v>
      </c>
      <c r="C18" s="209" t="s">
        <v>191</v>
      </c>
    </row>
    <row r="19" spans="1:3" ht="31.5" customHeight="1">
      <c r="A19" s="220" t="s">
        <v>502</v>
      </c>
      <c r="B19" s="221" t="s">
        <v>192</v>
      </c>
      <c r="C19" s="209" t="s">
        <v>193</v>
      </c>
    </row>
    <row r="20" spans="1:3" ht="32.25" customHeight="1">
      <c r="A20" s="217" t="s">
        <v>502</v>
      </c>
      <c r="B20" s="218" t="s">
        <v>194</v>
      </c>
      <c r="C20" s="219" t="s">
        <v>504</v>
      </c>
    </row>
    <row r="21" spans="1:3" ht="48" customHeight="1">
      <c r="A21" s="220" t="s">
        <v>502</v>
      </c>
      <c r="B21" s="221" t="s">
        <v>208</v>
      </c>
      <c r="C21" s="209" t="s">
        <v>50</v>
      </c>
    </row>
    <row r="22" spans="1:3" ht="53.25" customHeight="1">
      <c r="A22" s="220" t="s">
        <v>502</v>
      </c>
      <c r="B22" s="221" t="s">
        <v>209</v>
      </c>
      <c r="C22" s="209" t="s">
        <v>195</v>
      </c>
    </row>
    <row r="23" spans="1:3" ht="30" customHeight="1">
      <c r="A23" s="353" t="s">
        <v>502</v>
      </c>
      <c r="B23" s="354" t="s">
        <v>196</v>
      </c>
      <c r="C23" s="355" t="s">
        <v>197</v>
      </c>
    </row>
    <row r="24" spans="1:3" ht="33.75" customHeight="1" hidden="1" thickBot="1">
      <c r="A24" s="353"/>
      <c r="B24" s="354"/>
      <c r="C24" s="355"/>
    </row>
    <row r="25" spans="1:3" ht="30.75" customHeight="1">
      <c r="A25" s="356" t="s">
        <v>502</v>
      </c>
      <c r="B25" s="348" t="s">
        <v>198</v>
      </c>
      <c r="C25" s="348" t="s">
        <v>121</v>
      </c>
    </row>
    <row r="26" spans="1:3" ht="0.75" customHeight="1">
      <c r="A26" s="356"/>
      <c r="B26" s="348"/>
      <c r="C26" s="348"/>
    </row>
    <row r="27" spans="1:3" ht="32.25" customHeight="1">
      <c r="A27" s="356" t="s">
        <v>502</v>
      </c>
      <c r="B27" s="348" t="s">
        <v>199</v>
      </c>
      <c r="C27" s="352" t="s">
        <v>200</v>
      </c>
    </row>
    <row r="28" spans="1:3" ht="31.5" customHeight="1" hidden="1" thickBot="1">
      <c r="A28" s="356"/>
      <c r="B28" s="348"/>
      <c r="C28" s="352"/>
    </row>
    <row r="29" spans="1:3" ht="30" customHeight="1">
      <c r="A29" s="356" t="s">
        <v>502</v>
      </c>
      <c r="B29" s="348" t="s">
        <v>201</v>
      </c>
      <c r="C29" s="352" t="s">
        <v>202</v>
      </c>
    </row>
    <row r="30" spans="1:3" ht="1.5" customHeight="1">
      <c r="A30" s="356"/>
      <c r="B30" s="348"/>
      <c r="C30" s="352"/>
    </row>
    <row r="31" spans="1:3" ht="23.25" customHeight="1">
      <c r="A31" s="220" t="s">
        <v>502</v>
      </c>
      <c r="B31" s="221" t="s">
        <v>203</v>
      </c>
      <c r="C31" s="209" t="s">
        <v>151</v>
      </c>
    </row>
    <row r="32" spans="1:3" ht="21" customHeight="1">
      <c r="A32" s="220" t="s">
        <v>502</v>
      </c>
      <c r="B32" s="221" t="s">
        <v>204</v>
      </c>
      <c r="C32" s="209" t="s">
        <v>205</v>
      </c>
    </row>
    <row r="33" spans="1:3" ht="12.75">
      <c r="A33" s="356" t="s">
        <v>502</v>
      </c>
      <c r="B33" s="348" t="s">
        <v>206</v>
      </c>
      <c r="C33" s="352" t="s">
        <v>207</v>
      </c>
    </row>
    <row r="34" spans="1:3" ht="20.25" customHeight="1">
      <c r="A34" s="356"/>
      <c r="B34" s="348"/>
      <c r="C34" s="352"/>
    </row>
  </sheetData>
  <sheetProtection/>
  <mergeCells count="18">
    <mergeCell ref="C33:C34"/>
    <mergeCell ref="C27:C28"/>
    <mergeCell ref="A29:A30"/>
    <mergeCell ref="B29:B30"/>
    <mergeCell ref="C29:C30"/>
    <mergeCell ref="A27:A28"/>
    <mergeCell ref="B27:B28"/>
    <mergeCell ref="A33:A34"/>
    <mergeCell ref="B33:B34"/>
    <mergeCell ref="C25:C26"/>
    <mergeCell ref="A8:C8"/>
    <mergeCell ref="A9:C9"/>
    <mergeCell ref="C11:C13"/>
    <mergeCell ref="A23:A24"/>
    <mergeCell ref="B23:B24"/>
    <mergeCell ref="C23:C24"/>
    <mergeCell ref="A25:A26"/>
    <mergeCell ref="B25:B2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1" sqref="A1:F2"/>
    </sheetView>
  </sheetViews>
  <sheetFormatPr defaultColWidth="9.00390625" defaultRowHeight="12.75"/>
  <cols>
    <col min="1" max="1" width="66.875" style="0" customWidth="1"/>
    <col min="2" max="2" width="7.75390625" style="0" customWidth="1"/>
    <col min="3" max="3" width="7.625" style="0" customWidth="1"/>
    <col min="4" max="4" width="11.625" style="0" customWidth="1"/>
    <col min="5" max="5" width="7.375" style="0" customWidth="1"/>
    <col min="6" max="6" width="13.125" style="0" customWidth="1"/>
    <col min="7" max="7" width="9.75390625" style="0" hidden="1" customWidth="1"/>
    <col min="8" max="8" width="8.875" style="0" hidden="1" customWidth="1"/>
    <col min="9" max="9" width="5.875" style="0" hidden="1" customWidth="1"/>
    <col min="10" max="10" width="4.00390625" style="0" hidden="1" customWidth="1"/>
    <col min="11" max="11" width="12.375" style="0" hidden="1" customWidth="1"/>
    <col min="12" max="12" width="9.875" style="0" hidden="1" customWidth="1"/>
    <col min="13" max="13" width="11.875" style="0" hidden="1" customWidth="1"/>
    <col min="14" max="14" width="4.75390625" style="0" hidden="1" customWidth="1"/>
    <col min="15" max="15" width="8.625" style="0" hidden="1" customWidth="1"/>
    <col min="16" max="17" width="0" style="0" hidden="1" customWidth="1"/>
  </cols>
  <sheetData>
    <row r="1" spans="1:6" ht="18.75">
      <c r="A1" s="340" t="s">
        <v>644</v>
      </c>
      <c r="B1" s="340"/>
      <c r="C1" s="340"/>
      <c r="D1" s="340"/>
      <c r="E1" s="340"/>
      <c r="F1" s="340"/>
    </row>
    <row r="2" spans="1:6" ht="18.75">
      <c r="A2" s="340" t="s">
        <v>281</v>
      </c>
      <c r="B2" s="340"/>
      <c r="C2" s="340"/>
      <c r="D2" s="340"/>
      <c r="E2" s="340"/>
      <c r="F2" s="340"/>
    </row>
    <row r="3" spans="1:6" ht="20.25" customHeight="1">
      <c r="A3" s="340" t="s">
        <v>323</v>
      </c>
      <c r="B3" s="340"/>
      <c r="C3" s="340"/>
      <c r="D3" s="340"/>
      <c r="E3" s="340"/>
      <c r="F3" s="340"/>
    </row>
    <row r="4" spans="1:6" ht="20.25" customHeight="1">
      <c r="A4" s="340" t="s">
        <v>512</v>
      </c>
      <c r="B4" s="340"/>
      <c r="C4" s="340"/>
      <c r="D4" s="340"/>
      <c r="E4" s="340"/>
      <c r="F4" s="340"/>
    </row>
    <row r="5" spans="1:6" ht="18" customHeight="1" hidden="1">
      <c r="A5" s="107"/>
      <c r="B5" s="357"/>
      <c r="C5" s="357"/>
      <c r="D5" s="357"/>
      <c r="E5" s="357"/>
      <c r="F5" s="357"/>
    </row>
    <row r="6" spans="1:6" ht="18" customHeight="1">
      <c r="A6" s="358" t="s">
        <v>442</v>
      </c>
      <c r="B6" s="358"/>
      <c r="C6" s="358"/>
      <c r="D6" s="358"/>
      <c r="E6" s="358"/>
      <c r="F6" s="358"/>
    </row>
    <row r="7" spans="1:6" ht="18" customHeight="1">
      <c r="A7" s="107"/>
      <c r="B7" s="107"/>
      <c r="C7" s="107"/>
      <c r="D7" s="107"/>
      <c r="E7" s="107"/>
      <c r="F7" s="107"/>
    </row>
    <row r="8" spans="1:6" ht="73.5" customHeight="1">
      <c r="A8" s="341" t="s">
        <v>324</v>
      </c>
      <c r="B8" s="341"/>
      <c r="C8" s="341"/>
      <c r="D8" s="341"/>
      <c r="E8" s="341"/>
      <c r="F8" s="341"/>
    </row>
    <row r="9" spans="1:3" ht="15" hidden="1">
      <c r="A9" s="5"/>
      <c r="C9" s="16"/>
    </row>
    <row r="10" spans="1:5" ht="24.75" customHeight="1">
      <c r="A10" s="342"/>
      <c r="B10" s="342"/>
      <c r="C10" s="342"/>
      <c r="D10" s="342"/>
      <c r="E10" s="342"/>
    </row>
    <row r="11" spans="1:6" ht="24.75" customHeight="1">
      <c r="A11" s="5"/>
      <c r="F11" s="67" t="s">
        <v>549</v>
      </c>
    </row>
    <row r="12" spans="1:7" ht="27" customHeight="1">
      <c r="A12" s="343" t="s">
        <v>150</v>
      </c>
      <c r="B12" s="329" t="s">
        <v>66</v>
      </c>
      <c r="C12" s="329" t="s">
        <v>67</v>
      </c>
      <c r="D12" s="329" t="s">
        <v>236</v>
      </c>
      <c r="E12" s="329" t="s">
        <v>68</v>
      </c>
      <c r="F12" s="330" t="s">
        <v>498</v>
      </c>
      <c r="G12" s="105" t="s">
        <v>10</v>
      </c>
    </row>
    <row r="13" spans="1:6" ht="13.5" customHeight="1">
      <c r="A13" s="343"/>
      <c r="B13" s="329"/>
      <c r="C13" s="329"/>
      <c r="D13" s="329"/>
      <c r="E13" s="329"/>
      <c r="F13" s="330"/>
    </row>
    <row r="14" spans="1:6" ht="12.75">
      <c r="A14" s="222">
        <v>1</v>
      </c>
      <c r="B14" s="223">
        <v>2</v>
      </c>
      <c r="C14" s="223">
        <v>3</v>
      </c>
      <c r="D14" s="223">
        <v>4</v>
      </c>
      <c r="E14" s="223">
        <v>5</v>
      </c>
      <c r="F14" s="224">
        <v>6</v>
      </c>
    </row>
    <row r="15" spans="1:7" ht="15.75">
      <c r="A15" s="225" t="s">
        <v>520</v>
      </c>
      <c r="B15" s="226"/>
      <c r="C15" s="226"/>
      <c r="D15" s="226"/>
      <c r="E15" s="226"/>
      <c r="F15" s="288">
        <f>F16+F51+F56+F77+F92+F109+F114+F119+F134</f>
        <v>4142998</v>
      </c>
      <c r="G15" s="58" t="e">
        <f>SUM(F17+#REF!+#REF!+#REF!+#REF!+#REF!)</f>
        <v>#REF!</v>
      </c>
    </row>
    <row r="16" spans="1:6" ht="15.75">
      <c r="A16" s="274" t="s">
        <v>238</v>
      </c>
      <c r="B16" s="275" t="s">
        <v>243</v>
      </c>
      <c r="C16" s="275"/>
      <c r="D16" s="275"/>
      <c r="E16" s="275"/>
      <c r="F16" s="289">
        <f>F17+F23+F37+F43</f>
        <v>1875276</v>
      </c>
    </row>
    <row r="17" spans="1:6" ht="31.5">
      <c r="A17" s="227" t="s">
        <v>245</v>
      </c>
      <c r="B17" s="228" t="s">
        <v>243</v>
      </c>
      <c r="C17" s="227" t="s">
        <v>544</v>
      </c>
      <c r="D17" s="229"/>
      <c r="E17" s="227"/>
      <c r="F17" s="290">
        <f>SUM(F19)</f>
        <v>524000</v>
      </c>
    </row>
    <row r="18" spans="1:6" ht="15.75">
      <c r="A18" s="230"/>
      <c r="B18" s="231" t="s">
        <v>243</v>
      </c>
      <c r="C18" s="231" t="s">
        <v>643</v>
      </c>
      <c r="D18" s="232" t="s">
        <v>314</v>
      </c>
      <c r="E18" s="232"/>
      <c r="F18" s="291">
        <f>SUM(F19)</f>
        <v>524000</v>
      </c>
    </row>
    <row r="19" spans="1:6" ht="15.75">
      <c r="A19" s="233" t="s">
        <v>49</v>
      </c>
      <c r="B19" s="231" t="s">
        <v>243</v>
      </c>
      <c r="C19" s="233" t="s">
        <v>544</v>
      </c>
      <c r="D19" s="234" t="s">
        <v>315</v>
      </c>
      <c r="E19" s="235"/>
      <c r="F19" s="291">
        <f>SUM(F21)</f>
        <v>524000</v>
      </c>
    </row>
    <row r="20" spans="1:6" ht="31.5">
      <c r="A20" s="233" t="s">
        <v>597</v>
      </c>
      <c r="B20" s="231" t="s">
        <v>243</v>
      </c>
      <c r="C20" s="235" t="s">
        <v>643</v>
      </c>
      <c r="D20" s="234" t="s">
        <v>317</v>
      </c>
      <c r="E20" s="235"/>
      <c r="F20" s="291">
        <f>F21</f>
        <v>524000</v>
      </c>
    </row>
    <row r="21" spans="1:6" ht="63">
      <c r="A21" s="155" t="s">
        <v>273</v>
      </c>
      <c r="B21" s="231" t="s">
        <v>243</v>
      </c>
      <c r="C21" s="233" t="s">
        <v>544</v>
      </c>
      <c r="D21" s="234" t="s">
        <v>316</v>
      </c>
      <c r="E21" s="232" t="s">
        <v>212</v>
      </c>
      <c r="F21" s="292">
        <v>524000</v>
      </c>
    </row>
    <row r="22" spans="1:6" ht="30.75" customHeight="1" hidden="1" thickBot="1">
      <c r="A22" s="237" t="s">
        <v>13</v>
      </c>
      <c r="B22" s="229" t="s">
        <v>246</v>
      </c>
      <c r="C22" s="229" t="s">
        <v>126</v>
      </c>
      <c r="D22" s="229"/>
      <c r="E22" s="229"/>
      <c r="F22" s="290">
        <f>F24</f>
        <v>1266200</v>
      </c>
    </row>
    <row r="23" spans="1:7" ht="47.25">
      <c r="A23" s="237" t="s">
        <v>13</v>
      </c>
      <c r="B23" s="228" t="s">
        <v>243</v>
      </c>
      <c r="C23" s="229" t="s">
        <v>587</v>
      </c>
      <c r="D23" s="229"/>
      <c r="E23" s="229"/>
      <c r="F23" s="311">
        <f>F24+F29+F32</f>
        <v>1301276</v>
      </c>
      <c r="G23" s="290">
        <f>G24</f>
        <v>0</v>
      </c>
    </row>
    <row r="24" spans="1:6" ht="15" customHeight="1">
      <c r="A24" s="238"/>
      <c r="B24" s="232" t="s">
        <v>246</v>
      </c>
      <c r="C24" s="232" t="s">
        <v>126</v>
      </c>
      <c r="D24" s="232" t="s">
        <v>318</v>
      </c>
      <c r="E24" s="232"/>
      <c r="F24" s="291">
        <f>F25</f>
        <v>1266200</v>
      </c>
    </row>
    <row r="25" spans="1:6" ht="27.75" customHeight="1">
      <c r="A25" s="233" t="s">
        <v>319</v>
      </c>
      <c r="B25" s="232" t="s">
        <v>243</v>
      </c>
      <c r="C25" s="232" t="s">
        <v>587</v>
      </c>
      <c r="D25" s="232" t="s">
        <v>320</v>
      </c>
      <c r="E25" s="232"/>
      <c r="F25" s="291">
        <f>F26</f>
        <v>1266200</v>
      </c>
    </row>
    <row r="26" spans="1:6" ht="29.25" customHeight="1">
      <c r="A26" s="233" t="s">
        <v>597</v>
      </c>
      <c r="B26" s="232" t="s">
        <v>243</v>
      </c>
      <c r="C26" s="232" t="s">
        <v>587</v>
      </c>
      <c r="D26" s="232" t="s">
        <v>321</v>
      </c>
      <c r="E26" s="232"/>
      <c r="F26" s="291">
        <f>F27+F28</f>
        <v>1266200</v>
      </c>
    </row>
    <row r="27" spans="1:6" ht="60.75" customHeight="1">
      <c r="A27" s="155" t="s">
        <v>273</v>
      </c>
      <c r="B27" s="232" t="s">
        <v>243</v>
      </c>
      <c r="C27" s="232" t="s">
        <v>587</v>
      </c>
      <c r="D27" s="232" t="s">
        <v>322</v>
      </c>
      <c r="E27" s="232" t="s">
        <v>212</v>
      </c>
      <c r="F27" s="292">
        <v>1186200</v>
      </c>
    </row>
    <row r="28" spans="1:6" ht="31.5">
      <c r="A28" s="155" t="s">
        <v>420</v>
      </c>
      <c r="B28" s="232" t="s">
        <v>243</v>
      </c>
      <c r="C28" s="232" t="s">
        <v>587</v>
      </c>
      <c r="D28" s="232" t="s">
        <v>322</v>
      </c>
      <c r="E28" s="232" t="s">
        <v>595</v>
      </c>
      <c r="F28" s="291">
        <v>80000</v>
      </c>
    </row>
    <row r="29" spans="1:6" ht="23.25" customHeight="1">
      <c r="A29" s="155" t="s">
        <v>26</v>
      </c>
      <c r="B29" s="232" t="s">
        <v>243</v>
      </c>
      <c r="C29" s="232" t="s">
        <v>587</v>
      </c>
      <c r="D29" s="232" t="s">
        <v>99</v>
      </c>
      <c r="E29" s="232"/>
      <c r="F29" s="291">
        <f>F30</f>
        <v>35076</v>
      </c>
    </row>
    <row r="30" spans="1:6" ht="63">
      <c r="A30" s="239" t="s">
        <v>45</v>
      </c>
      <c r="B30" s="232" t="s">
        <v>243</v>
      </c>
      <c r="C30" s="232" t="s">
        <v>587</v>
      </c>
      <c r="D30" s="232" t="s">
        <v>25</v>
      </c>
      <c r="E30" s="232"/>
      <c r="F30" s="291">
        <f>F31</f>
        <v>35076</v>
      </c>
    </row>
    <row r="31" spans="1:6" ht="76.5" customHeight="1">
      <c r="A31" s="155" t="s">
        <v>273</v>
      </c>
      <c r="B31" s="232" t="s">
        <v>243</v>
      </c>
      <c r="C31" s="232" t="s">
        <v>587</v>
      </c>
      <c r="D31" s="232" t="s">
        <v>25</v>
      </c>
      <c r="E31" s="232" t="s">
        <v>212</v>
      </c>
      <c r="F31" s="291">
        <v>35076</v>
      </c>
    </row>
    <row r="32" spans="1:6" ht="15.75" hidden="1">
      <c r="A32" s="247"/>
      <c r="B32" s="232"/>
      <c r="C32" s="232"/>
      <c r="D32" s="232"/>
      <c r="E32" s="232"/>
      <c r="F32" s="293"/>
    </row>
    <row r="33" spans="1:6" ht="1.5" customHeight="1">
      <c r="A33" s="209"/>
      <c r="B33" s="231"/>
      <c r="C33" s="231"/>
      <c r="D33" s="232"/>
      <c r="E33" s="231"/>
      <c r="F33" s="291"/>
    </row>
    <row r="34" spans="1:6" ht="15.75" hidden="1">
      <c r="A34" s="209"/>
      <c r="B34" s="232"/>
      <c r="C34" s="232"/>
      <c r="D34" s="232"/>
      <c r="E34" s="232"/>
      <c r="F34" s="291"/>
    </row>
    <row r="35" spans="1:6" ht="15.75" hidden="1">
      <c r="A35" s="209"/>
      <c r="B35" s="232"/>
      <c r="C35" s="232"/>
      <c r="D35" s="232"/>
      <c r="E35" s="232"/>
      <c r="F35" s="293"/>
    </row>
    <row r="36" spans="1:6" ht="0.75" customHeight="1" hidden="1">
      <c r="A36" s="261"/>
      <c r="B36" s="262"/>
      <c r="C36" s="262"/>
      <c r="D36" s="262"/>
      <c r="E36" s="262"/>
      <c r="F36" s="293"/>
    </row>
    <row r="37" spans="1:6" ht="15.75">
      <c r="A37" s="237" t="s">
        <v>127</v>
      </c>
      <c r="B37" s="229" t="s">
        <v>243</v>
      </c>
      <c r="C37" s="229" t="s">
        <v>115</v>
      </c>
      <c r="D37" s="312"/>
      <c r="E37" s="229"/>
      <c r="F37" s="290">
        <f>F38</f>
        <v>10000</v>
      </c>
    </row>
    <row r="38" spans="1:6" ht="15.75">
      <c r="A38" s="243" t="s">
        <v>127</v>
      </c>
      <c r="B38" s="232" t="s">
        <v>243</v>
      </c>
      <c r="C38" s="232" t="s">
        <v>115</v>
      </c>
      <c r="D38" s="114" t="s">
        <v>21</v>
      </c>
      <c r="E38" s="232"/>
      <c r="F38" s="291">
        <f>F39</f>
        <v>10000</v>
      </c>
    </row>
    <row r="39" spans="1:6" ht="15.75">
      <c r="A39" s="114" t="s">
        <v>230</v>
      </c>
      <c r="B39" s="232" t="s">
        <v>243</v>
      </c>
      <c r="C39" s="232" t="s">
        <v>115</v>
      </c>
      <c r="D39" s="114" t="s">
        <v>28</v>
      </c>
      <c r="E39" s="232"/>
      <c r="F39" s="296">
        <f>F40</f>
        <v>10000</v>
      </c>
    </row>
    <row r="40" spans="1:6" ht="21.75" customHeight="1">
      <c r="A40" s="114" t="s">
        <v>546</v>
      </c>
      <c r="B40" s="232" t="s">
        <v>243</v>
      </c>
      <c r="C40" s="232" t="s">
        <v>115</v>
      </c>
      <c r="D40" s="114" t="s">
        <v>28</v>
      </c>
      <c r="E40" s="232" t="s">
        <v>547</v>
      </c>
      <c r="F40" s="292">
        <v>10000</v>
      </c>
    </row>
    <row r="41" spans="1:6" ht="20.25" customHeight="1" hidden="1">
      <c r="A41" s="276" t="s">
        <v>211</v>
      </c>
      <c r="B41" s="277" t="s">
        <v>243</v>
      </c>
      <c r="C41" s="277" t="s">
        <v>587</v>
      </c>
      <c r="D41" s="277" t="s">
        <v>522</v>
      </c>
      <c r="E41" s="277" t="s">
        <v>212</v>
      </c>
      <c r="F41" s="294" t="e">
        <f>SUM(#REF!)</f>
        <v>#REF!</v>
      </c>
    </row>
    <row r="42" spans="1:6" ht="0.75" customHeight="1">
      <c r="A42" s="282" t="s">
        <v>62</v>
      </c>
      <c r="B42" s="232" t="s">
        <v>243</v>
      </c>
      <c r="C42" s="232" t="s">
        <v>587</v>
      </c>
      <c r="D42" s="232" t="s">
        <v>522</v>
      </c>
      <c r="E42" s="232" t="s">
        <v>63</v>
      </c>
      <c r="F42" s="292"/>
    </row>
    <row r="43" spans="1:6" ht="15.75">
      <c r="A43" s="237" t="s">
        <v>497</v>
      </c>
      <c r="B43" s="229" t="s">
        <v>243</v>
      </c>
      <c r="C43" s="229" t="s">
        <v>545</v>
      </c>
      <c r="D43" s="229"/>
      <c r="E43" s="229"/>
      <c r="F43" s="290">
        <f>F44+F48</f>
        <v>40000</v>
      </c>
    </row>
    <row r="44" spans="1:6" ht="0.75" customHeight="1">
      <c r="A44" s="230"/>
      <c r="B44" s="232"/>
      <c r="C44" s="232"/>
      <c r="D44" s="232"/>
      <c r="E44" s="232"/>
      <c r="F44" s="292"/>
    </row>
    <row r="45" spans="1:6" ht="15.75" hidden="1">
      <c r="A45" s="155"/>
      <c r="B45" s="232"/>
      <c r="C45" s="232"/>
      <c r="D45" s="232"/>
      <c r="E45" s="232"/>
      <c r="F45" s="292"/>
    </row>
    <row r="46" spans="1:6" ht="15.75" hidden="1">
      <c r="A46" s="155"/>
      <c r="B46" s="232"/>
      <c r="C46" s="232"/>
      <c r="D46" s="232"/>
      <c r="E46" s="232"/>
      <c r="F46" s="292"/>
    </row>
    <row r="47" spans="1:6" ht="1.5" customHeight="1" hidden="1">
      <c r="A47" s="114"/>
      <c r="B47" s="232"/>
      <c r="C47" s="232"/>
      <c r="D47" s="232"/>
      <c r="E47" s="232"/>
      <c r="F47" s="292"/>
    </row>
    <row r="48" spans="1:6" ht="47.25" customHeight="1">
      <c r="A48" s="230" t="s">
        <v>312</v>
      </c>
      <c r="B48" s="232" t="s">
        <v>243</v>
      </c>
      <c r="C48" s="232" t="s">
        <v>545</v>
      </c>
      <c r="D48" s="232" t="s">
        <v>313</v>
      </c>
      <c r="E48" s="232"/>
      <c r="F48" s="292">
        <f>F49</f>
        <v>40000</v>
      </c>
    </row>
    <row r="49" spans="1:6" ht="31.5">
      <c r="A49" s="155" t="s">
        <v>47</v>
      </c>
      <c r="B49" s="232" t="s">
        <v>243</v>
      </c>
      <c r="C49" s="232" t="s">
        <v>545</v>
      </c>
      <c r="D49" s="232" t="s">
        <v>596</v>
      </c>
      <c r="E49" s="232"/>
      <c r="F49" s="292">
        <f>F50</f>
        <v>40000</v>
      </c>
    </row>
    <row r="50" spans="1:6" ht="29.25" customHeight="1">
      <c r="A50" s="155" t="s">
        <v>421</v>
      </c>
      <c r="B50" s="232" t="s">
        <v>243</v>
      </c>
      <c r="C50" s="232" t="s">
        <v>545</v>
      </c>
      <c r="D50" s="232" t="s">
        <v>596</v>
      </c>
      <c r="E50" s="232" t="s">
        <v>595</v>
      </c>
      <c r="F50" s="292">
        <v>40000</v>
      </c>
    </row>
    <row r="51" spans="1:6" ht="24.75" customHeight="1">
      <c r="A51" s="274" t="s">
        <v>244</v>
      </c>
      <c r="B51" s="275" t="s">
        <v>643</v>
      </c>
      <c r="C51" s="275" t="s">
        <v>239</v>
      </c>
      <c r="D51" s="255"/>
      <c r="E51" s="275"/>
      <c r="F51" s="289">
        <f>F52</f>
        <v>68450</v>
      </c>
    </row>
    <row r="52" spans="1:6" ht="25.5" customHeight="1">
      <c r="A52" s="240" t="s">
        <v>330</v>
      </c>
      <c r="B52" s="228" t="s">
        <v>643</v>
      </c>
      <c r="C52" s="228" t="s">
        <v>269</v>
      </c>
      <c r="D52" s="229"/>
      <c r="E52" s="228"/>
      <c r="F52" s="290">
        <f>F53</f>
        <v>68450</v>
      </c>
    </row>
    <row r="53" spans="1:6" ht="31.5">
      <c r="A53" s="241" t="s">
        <v>307</v>
      </c>
      <c r="B53" s="231" t="s">
        <v>643</v>
      </c>
      <c r="C53" s="231" t="s">
        <v>269</v>
      </c>
      <c r="D53" s="232" t="s">
        <v>308</v>
      </c>
      <c r="E53" s="231"/>
      <c r="F53" s="291">
        <f>F54</f>
        <v>68450</v>
      </c>
    </row>
    <row r="54" spans="1:6" ht="31.5">
      <c r="A54" s="241" t="s">
        <v>309</v>
      </c>
      <c r="B54" s="231" t="s">
        <v>643</v>
      </c>
      <c r="C54" s="231" t="s">
        <v>269</v>
      </c>
      <c r="D54" s="232" t="s">
        <v>310</v>
      </c>
      <c r="E54" s="231"/>
      <c r="F54" s="296">
        <v>68450</v>
      </c>
    </row>
    <row r="55" spans="1:6" ht="31.5">
      <c r="A55" s="155" t="s">
        <v>311</v>
      </c>
      <c r="B55" s="231" t="s">
        <v>643</v>
      </c>
      <c r="C55" s="231" t="s">
        <v>269</v>
      </c>
      <c r="D55" s="232" t="s">
        <v>310</v>
      </c>
      <c r="E55" s="232" t="s">
        <v>212</v>
      </c>
      <c r="F55" s="292">
        <v>68450</v>
      </c>
    </row>
    <row r="56" spans="1:6" ht="31.5">
      <c r="A56" s="274" t="s">
        <v>640</v>
      </c>
      <c r="B56" s="275" t="s">
        <v>269</v>
      </c>
      <c r="C56" s="275"/>
      <c r="D56" s="255"/>
      <c r="E56" s="275"/>
      <c r="F56" s="289">
        <f>F57+F68</f>
        <v>48700</v>
      </c>
    </row>
    <row r="57" spans="1:6" ht="36" customHeight="1">
      <c r="A57" s="237" t="s">
        <v>543</v>
      </c>
      <c r="B57" s="229" t="s">
        <v>269</v>
      </c>
      <c r="C57" s="229" t="s">
        <v>7</v>
      </c>
      <c r="D57" s="229"/>
      <c r="E57" s="229"/>
      <c r="F57" s="290">
        <f>F58+F62+F65</f>
        <v>45700</v>
      </c>
    </row>
    <row r="58" spans="1:6" ht="78.75">
      <c r="A58" s="242" t="s">
        <v>422</v>
      </c>
      <c r="B58" s="232" t="s">
        <v>269</v>
      </c>
      <c r="C58" s="232" t="s">
        <v>7</v>
      </c>
      <c r="D58" s="232" t="s">
        <v>588</v>
      </c>
      <c r="E58" s="232"/>
      <c r="F58" s="291">
        <f>F59</f>
        <v>22700</v>
      </c>
    </row>
    <row r="59" spans="1:6" ht="36" customHeight="1" hidden="1">
      <c r="A59" s="243" t="s">
        <v>573</v>
      </c>
      <c r="B59" s="232" t="s">
        <v>269</v>
      </c>
      <c r="C59" s="232" t="s">
        <v>7</v>
      </c>
      <c r="D59" s="232" t="s">
        <v>574</v>
      </c>
      <c r="E59" s="232"/>
      <c r="F59" s="291">
        <f>F61</f>
        <v>22700</v>
      </c>
    </row>
    <row r="60" spans="1:6" ht="47.25">
      <c r="A60" s="243" t="s">
        <v>573</v>
      </c>
      <c r="B60" s="232" t="s">
        <v>269</v>
      </c>
      <c r="C60" s="232" t="s">
        <v>7</v>
      </c>
      <c r="D60" s="232" t="s">
        <v>382</v>
      </c>
      <c r="E60" s="232"/>
      <c r="F60" s="291">
        <f>F61</f>
        <v>22700</v>
      </c>
    </row>
    <row r="61" spans="1:10" s="54" customFormat="1" ht="26.25" customHeight="1">
      <c r="A61" s="243" t="s">
        <v>423</v>
      </c>
      <c r="B61" s="232" t="s">
        <v>269</v>
      </c>
      <c r="C61" s="232" t="s">
        <v>7</v>
      </c>
      <c r="D61" s="232" t="s">
        <v>382</v>
      </c>
      <c r="E61" s="232" t="s">
        <v>595</v>
      </c>
      <c r="F61" s="291">
        <v>22700</v>
      </c>
      <c r="G61" s="41"/>
      <c r="H61" s="51"/>
      <c r="I61" s="51"/>
      <c r="J61" s="115"/>
    </row>
    <row r="62" spans="1:10" s="54" customFormat="1" ht="63">
      <c r="A62" s="230" t="s">
        <v>306</v>
      </c>
      <c r="B62" s="232" t="s">
        <v>269</v>
      </c>
      <c r="C62" s="232" t="s">
        <v>7</v>
      </c>
      <c r="D62" s="232" t="s">
        <v>589</v>
      </c>
      <c r="E62" s="232"/>
      <c r="F62" s="291">
        <f>F63</f>
        <v>20000</v>
      </c>
      <c r="G62" s="41"/>
      <c r="H62" s="51"/>
      <c r="I62" s="51"/>
      <c r="J62" s="115"/>
    </row>
    <row r="63" spans="1:10" s="54" customFormat="1" ht="15.75">
      <c r="A63" s="155" t="s">
        <v>567</v>
      </c>
      <c r="B63" s="232" t="s">
        <v>269</v>
      </c>
      <c r="C63" s="232" t="s">
        <v>7</v>
      </c>
      <c r="D63" s="232" t="s">
        <v>383</v>
      </c>
      <c r="E63" s="232"/>
      <c r="F63" s="291">
        <f>F64</f>
        <v>20000</v>
      </c>
      <c r="G63" s="41"/>
      <c r="H63" s="51"/>
      <c r="I63" s="51"/>
      <c r="J63" s="115"/>
    </row>
    <row r="64" spans="1:10" s="54" customFormat="1" ht="15.75">
      <c r="A64" s="155" t="s">
        <v>17</v>
      </c>
      <c r="B64" s="232" t="s">
        <v>269</v>
      </c>
      <c r="C64" s="232" t="s">
        <v>7</v>
      </c>
      <c r="D64" s="232" t="s">
        <v>383</v>
      </c>
      <c r="E64" s="232" t="s">
        <v>595</v>
      </c>
      <c r="F64" s="292">
        <v>20000</v>
      </c>
      <c r="G64" s="41"/>
      <c r="H64" s="51"/>
      <c r="I64" s="51"/>
      <c r="J64" s="115"/>
    </row>
    <row r="65" spans="1:10" s="54" customFormat="1" ht="63">
      <c r="A65" s="244" t="s">
        <v>305</v>
      </c>
      <c r="B65" s="232" t="s">
        <v>269</v>
      </c>
      <c r="C65" s="232" t="s">
        <v>7</v>
      </c>
      <c r="D65" s="232" t="s">
        <v>43</v>
      </c>
      <c r="E65" s="232"/>
      <c r="F65" s="292">
        <f>F66</f>
        <v>3000</v>
      </c>
      <c r="G65" s="41"/>
      <c r="H65" s="51"/>
      <c r="I65" s="51"/>
      <c r="J65" s="115"/>
    </row>
    <row r="66" spans="1:10" s="54" customFormat="1" ht="47.25">
      <c r="A66" s="239" t="s">
        <v>573</v>
      </c>
      <c r="B66" s="232" t="s">
        <v>269</v>
      </c>
      <c r="C66" s="232" t="s">
        <v>7</v>
      </c>
      <c r="D66" s="232" t="s">
        <v>574</v>
      </c>
      <c r="E66" s="232"/>
      <c r="F66" s="292">
        <f>F67</f>
        <v>3000</v>
      </c>
      <c r="G66" s="41"/>
      <c r="H66" s="51"/>
      <c r="I66" s="51"/>
      <c r="J66" s="115"/>
    </row>
    <row r="67" spans="1:10" s="54" customFormat="1" ht="15.75">
      <c r="A67" s="243" t="s">
        <v>17</v>
      </c>
      <c r="B67" s="232" t="s">
        <v>269</v>
      </c>
      <c r="C67" s="232" t="s">
        <v>7</v>
      </c>
      <c r="D67" s="232" t="s">
        <v>574</v>
      </c>
      <c r="E67" s="232" t="s">
        <v>595</v>
      </c>
      <c r="F67" s="292">
        <v>3000</v>
      </c>
      <c r="G67" s="41"/>
      <c r="H67" s="51"/>
      <c r="I67" s="51"/>
      <c r="J67" s="115"/>
    </row>
    <row r="68" spans="1:10" s="54" customFormat="1" ht="32.25" customHeight="1">
      <c r="A68" s="245" t="s">
        <v>569</v>
      </c>
      <c r="B68" s="229" t="s">
        <v>269</v>
      </c>
      <c r="C68" s="229" t="s">
        <v>564</v>
      </c>
      <c r="D68" s="229"/>
      <c r="E68" s="229"/>
      <c r="F68" s="298">
        <f>F69+F72</f>
        <v>3000</v>
      </c>
      <c r="G68" s="41"/>
      <c r="H68" s="51"/>
      <c r="I68" s="51"/>
      <c r="J68" s="115"/>
    </row>
    <row r="69" spans="1:10" s="54" customFormat="1" ht="47.25" customHeight="1">
      <c r="A69" s="242" t="s">
        <v>304</v>
      </c>
      <c r="B69" s="232" t="s">
        <v>269</v>
      </c>
      <c r="C69" s="232" t="s">
        <v>564</v>
      </c>
      <c r="D69" s="232" t="s">
        <v>44</v>
      </c>
      <c r="E69" s="232"/>
      <c r="F69" s="292">
        <f>F70</f>
        <v>3000</v>
      </c>
      <c r="G69" s="41"/>
      <c r="H69" s="51"/>
      <c r="I69" s="51"/>
      <c r="J69" s="115"/>
    </row>
    <row r="70" spans="1:10" s="54" customFormat="1" ht="31.5">
      <c r="A70" s="243" t="s">
        <v>131</v>
      </c>
      <c r="B70" s="232" t="s">
        <v>269</v>
      </c>
      <c r="C70" s="232" t="s">
        <v>564</v>
      </c>
      <c r="D70" s="232" t="s">
        <v>384</v>
      </c>
      <c r="E70" s="232"/>
      <c r="F70" s="292">
        <f>F71</f>
        <v>3000</v>
      </c>
      <c r="G70" s="41"/>
      <c r="H70" s="51"/>
      <c r="I70" s="51"/>
      <c r="J70" s="115"/>
    </row>
    <row r="71" spans="1:10" s="54" customFormat="1" ht="21.75" customHeight="1">
      <c r="A71" s="243" t="s">
        <v>17</v>
      </c>
      <c r="B71" s="232" t="s">
        <v>269</v>
      </c>
      <c r="C71" s="232" t="s">
        <v>564</v>
      </c>
      <c r="D71" s="232" t="s">
        <v>384</v>
      </c>
      <c r="E71" s="232" t="s">
        <v>595</v>
      </c>
      <c r="F71" s="292">
        <v>3000</v>
      </c>
      <c r="G71" s="41"/>
      <c r="H71" s="51"/>
      <c r="I71" s="51"/>
      <c r="J71" s="115"/>
    </row>
    <row r="72" spans="1:10" s="54" customFormat="1" ht="47.25">
      <c r="A72" s="244" t="s">
        <v>303</v>
      </c>
      <c r="B72" s="232" t="s">
        <v>269</v>
      </c>
      <c r="C72" s="232" t="s">
        <v>564</v>
      </c>
      <c r="D72" s="232" t="s">
        <v>506</v>
      </c>
      <c r="E72" s="232"/>
      <c r="F72" s="292"/>
      <c r="G72" s="41"/>
      <c r="H72" s="51"/>
      <c r="I72" s="51"/>
      <c r="J72" s="115"/>
    </row>
    <row r="73" spans="1:10" s="54" customFormat="1" ht="48.75" customHeight="1" hidden="1">
      <c r="A73" s="239" t="s">
        <v>134</v>
      </c>
      <c r="B73" s="232" t="s">
        <v>269</v>
      </c>
      <c r="C73" s="232" t="s">
        <v>564</v>
      </c>
      <c r="D73" s="232" t="s">
        <v>135</v>
      </c>
      <c r="E73" s="232"/>
      <c r="F73" s="292">
        <f>F74</f>
        <v>17000</v>
      </c>
      <c r="G73" s="41"/>
      <c r="H73" s="51"/>
      <c r="I73" s="51"/>
      <c r="J73" s="115"/>
    </row>
    <row r="74" spans="1:10" s="54" customFormat="1" ht="37.5" customHeight="1" hidden="1">
      <c r="A74" s="239" t="s">
        <v>18</v>
      </c>
      <c r="B74" s="232" t="s">
        <v>269</v>
      </c>
      <c r="C74" s="232" t="s">
        <v>564</v>
      </c>
      <c r="D74" s="232" t="s">
        <v>135</v>
      </c>
      <c r="E74" s="232" t="s">
        <v>595</v>
      </c>
      <c r="F74" s="292">
        <v>17000</v>
      </c>
      <c r="G74" s="41"/>
      <c r="H74" s="51"/>
      <c r="I74" s="51"/>
      <c r="J74" s="115"/>
    </row>
    <row r="75" spans="1:10" s="54" customFormat="1" ht="63">
      <c r="A75" s="239" t="s">
        <v>134</v>
      </c>
      <c r="B75" s="232" t="s">
        <v>269</v>
      </c>
      <c r="C75" s="232" t="s">
        <v>564</v>
      </c>
      <c r="D75" s="232" t="s">
        <v>385</v>
      </c>
      <c r="E75" s="232"/>
      <c r="F75" s="292">
        <f>F76</f>
        <v>80500</v>
      </c>
      <c r="G75" s="41"/>
      <c r="H75" s="51"/>
      <c r="I75" s="51"/>
      <c r="J75" s="115"/>
    </row>
    <row r="76" spans="1:10" s="54" customFormat="1" ht="23.25" customHeight="1">
      <c r="A76" s="239" t="s">
        <v>18</v>
      </c>
      <c r="B76" s="232" t="s">
        <v>269</v>
      </c>
      <c r="C76" s="232" t="s">
        <v>564</v>
      </c>
      <c r="D76" s="232" t="s">
        <v>385</v>
      </c>
      <c r="E76" s="232" t="s">
        <v>595</v>
      </c>
      <c r="F76" s="292">
        <v>80500</v>
      </c>
      <c r="G76" s="41"/>
      <c r="H76" s="51"/>
      <c r="I76" s="51"/>
      <c r="J76" s="115"/>
    </row>
    <row r="77" spans="1:10" s="54" customFormat="1" ht="23.25" customHeight="1">
      <c r="A77" s="284" t="s">
        <v>505</v>
      </c>
      <c r="B77" s="255" t="s">
        <v>587</v>
      </c>
      <c r="C77" s="255" t="s">
        <v>239</v>
      </c>
      <c r="D77" s="255"/>
      <c r="E77" s="255"/>
      <c r="F77" s="299">
        <v>213223</v>
      </c>
      <c r="G77" s="41"/>
      <c r="H77" s="51"/>
      <c r="I77" s="51"/>
      <c r="J77" s="115"/>
    </row>
    <row r="78" spans="1:10" s="54" customFormat="1" ht="42" customHeight="1" hidden="1">
      <c r="A78" s="246" t="s">
        <v>102</v>
      </c>
      <c r="B78" s="229" t="s">
        <v>587</v>
      </c>
      <c r="C78" s="229" t="s">
        <v>7</v>
      </c>
      <c r="D78" s="229"/>
      <c r="E78" s="229"/>
      <c r="F78" s="298">
        <f>F79+F82</f>
        <v>877646</v>
      </c>
      <c r="G78" s="41"/>
      <c r="H78" s="51"/>
      <c r="I78" s="51"/>
      <c r="J78" s="115"/>
    </row>
    <row r="79" spans="1:10" s="54" customFormat="1" ht="36.75" customHeight="1" hidden="1">
      <c r="A79" s="247" t="s">
        <v>144</v>
      </c>
      <c r="B79" s="232" t="s">
        <v>587</v>
      </c>
      <c r="C79" s="232" t="s">
        <v>7</v>
      </c>
      <c r="D79" s="232" t="s">
        <v>71</v>
      </c>
      <c r="E79" s="232"/>
      <c r="F79" s="292">
        <f>F80</f>
        <v>877646</v>
      </c>
      <c r="G79" s="41"/>
      <c r="H79" s="51"/>
      <c r="I79" s="51"/>
      <c r="J79" s="115"/>
    </row>
    <row r="80" spans="1:10" s="54" customFormat="1" ht="33" customHeight="1" hidden="1">
      <c r="A80" s="94" t="s">
        <v>146</v>
      </c>
      <c r="B80" s="232" t="s">
        <v>587</v>
      </c>
      <c r="C80" s="232" t="s">
        <v>7</v>
      </c>
      <c r="D80" s="232" t="s">
        <v>145</v>
      </c>
      <c r="E80" s="232"/>
      <c r="F80" s="292">
        <f>F81</f>
        <v>877646</v>
      </c>
      <c r="G80" s="41"/>
      <c r="H80" s="51"/>
      <c r="I80" s="51"/>
      <c r="J80" s="115"/>
    </row>
    <row r="81" spans="1:10" s="54" customFormat="1" ht="39.75" customHeight="1" hidden="1">
      <c r="A81" s="209" t="s">
        <v>136</v>
      </c>
      <c r="B81" s="232" t="s">
        <v>587</v>
      </c>
      <c r="C81" s="232" t="s">
        <v>7</v>
      </c>
      <c r="D81" s="232" t="s">
        <v>145</v>
      </c>
      <c r="E81" s="232" t="s">
        <v>595</v>
      </c>
      <c r="F81" s="291">
        <v>877646</v>
      </c>
      <c r="G81" s="41"/>
      <c r="H81" s="51"/>
      <c r="I81" s="51"/>
      <c r="J81" s="115"/>
    </row>
    <row r="82" spans="1:10" s="54" customFormat="1" ht="48.75" customHeight="1" hidden="1">
      <c r="A82" s="247" t="s">
        <v>147</v>
      </c>
      <c r="B82" s="232" t="s">
        <v>587</v>
      </c>
      <c r="C82" s="232" t="s">
        <v>7</v>
      </c>
      <c r="D82" s="232" t="s">
        <v>30</v>
      </c>
      <c r="E82" s="232"/>
      <c r="F82" s="291">
        <f>F83</f>
        <v>0</v>
      </c>
      <c r="G82" s="41"/>
      <c r="H82" s="51"/>
      <c r="I82" s="51"/>
      <c r="J82" s="115"/>
    </row>
    <row r="83" spans="1:10" s="54" customFormat="1" ht="30" customHeight="1" hidden="1">
      <c r="A83" s="209" t="s">
        <v>149</v>
      </c>
      <c r="B83" s="232" t="s">
        <v>587</v>
      </c>
      <c r="C83" s="232" t="s">
        <v>7</v>
      </c>
      <c r="D83" s="232" t="s">
        <v>148</v>
      </c>
      <c r="E83" s="232"/>
      <c r="F83" s="291">
        <f>F84</f>
        <v>0</v>
      </c>
      <c r="G83" s="41"/>
      <c r="H83" s="51"/>
      <c r="I83" s="51"/>
      <c r="J83" s="115"/>
    </row>
    <row r="84" spans="1:10" s="54" customFormat="1" ht="15.75">
      <c r="A84" s="209"/>
      <c r="B84" s="232"/>
      <c r="C84" s="232"/>
      <c r="D84" s="232"/>
      <c r="E84" s="232"/>
      <c r="F84" s="291"/>
      <c r="G84" s="41"/>
      <c r="H84" s="51"/>
      <c r="I84" s="51"/>
      <c r="J84" s="115"/>
    </row>
    <row r="85" spans="1:10" s="54" customFormat="1" ht="26.25" customHeight="1">
      <c r="A85" s="246" t="s">
        <v>101</v>
      </c>
      <c r="B85" s="229" t="s">
        <v>587</v>
      </c>
      <c r="C85" s="229" t="s">
        <v>232</v>
      </c>
      <c r="D85" s="229"/>
      <c r="E85" s="229"/>
      <c r="F85" s="298">
        <f>F86+F89</f>
        <v>40000</v>
      </c>
      <c r="G85" s="41"/>
      <c r="H85" s="51"/>
      <c r="I85" s="51"/>
      <c r="J85" s="115"/>
    </row>
    <row r="86" spans="1:10" s="54" customFormat="1" ht="31.5">
      <c r="A86" s="210" t="s">
        <v>513</v>
      </c>
      <c r="B86" s="232" t="s">
        <v>587</v>
      </c>
      <c r="C86" s="232" t="s">
        <v>232</v>
      </c>
      <c r="D86" s="232" t="s">
        <v>71</v>
      </c>
      <c r="E86" s="232"/>
      <c r="F86" s="292">
        <f>F87</f>
        <v>20000</v>
      </c>
      <c r="G86" s="41"/>
      <c r="H86" s="51"/>
      <c r="I86" s="51"/>
      <c r="J86" s="115"/>
    </row>
    <row r="87" spans="1:10" s="54" customFormat="1" ht="31.5">
      <c r="A87" s="210" t="s">
        <v>16</v>
      </c>
      <c r="B87" s="232" t="s">
        <v>587</v>
      </c>
      <c r="C87" s="232" t="s">
        <v>232</v>
      </c>
      <c r="D87" s="232" t="s">
        <v>402</v>
      </c>
      <c r="E87" s="232"/>
      <c r="F87" s="292">
        <f>F88</f>
        <v>20000</v>
      </c>
      <c r="G87" s="41"/>
      <c r="H87" s="51"/>
      <c r="I87" s="51"/>
      <c r="J87" s="115"/>
    </row>
    <row r="88" spans="1:10" s="54" customFormat="1" ht="21" customHeight="1">
      <c r="A88" s="209" t="s">
        <v>136</v>
      </c>
      <c r="B88" s="231" t="s">
        <v>587</v>
      </c>
      <c r="C88" s="231" t="s">
        <v>232</v>
      </c>
      <c r="D88" s="232" t="s">
        <v>402</v>
      </c>
      <c r="E88" s="231" t="s">
        <v>595</v>
      </c>
      <c r="F88" s="291">
        <v>20000</v>
      </c>
      <c r="G88" s="41"/>
      <c r="H88" s="51"/>
      <c r="I88" s="51"/>
      <c r="J88" s="115"/>
    </row>
    <row r="89" spans="1:10" s="54" customFormat="1" ht="78.75">
      <c r="A89" s="247" t="s">
        <v>302</v>
      </c>
      <c r="B89" s="231" t="s">
        <v>587</v>
      </c>
      <c r="C89" s="231" t="s">
        <v>232</v>
      </c>
      <c r="D89" s="232" t="s">
        <v>507</v>
      </c>
      <c r="E89" s="231"/>
      <c r="F89" s="291">
        <f>F90</f>
        <v>20000</v>
      </c>
      <c r="G89" s="41"/>
      <c r="H89" s="51"/>
      <c r="I89" s="51"/>
      <c r="J89" s="115"/>
    </row>
    <row r="90" spans="1:10" s="54" customFormat="1" ht="31.5">
      <c r="A90" s="209" t="s">
        <v>19</v>
      </c>
      <c r="B90" s="231" t="s">
        <v>587</v>
      </c>
      <c r="C90" s="231" t="s">
        <v>232</v>
      </c>
      <c r="D90" s="232" t="s">
        <v>401</v>
      </c>
      <c r="E90" s="231"/>
      <c r="F90" s="291">
        <f>F91</f>
        <v>20000</v>
      </c>
      <c r="G90" s="41"/>
      <c r="H90" s="51"/>
      <c r="I90" s="51"/>
      <c r="J90" s="115"/>
    </row>
    <row r="91" spans="1:10" s="54" customFormat="1" ht="15.75">
      <c r="A91" s="209" t="s">
        <v>136</v>
      </c>
      <c r="B91" s="231" t="s">
        <v>587</v>
      </c>
      <c r="C91" s="231" t="s">
        <v>232</v>
      </c>
      <c r="D91" s="232" t="s">
        <v>401</v>
      </c>
      <c r="E91" s="231" t="s">
        <v>595</v>
      </c>
      <c r="F91" s="291">
        <v>20000</v>
      </c>
      <c r="G91" s="41"/>
      <c r="H91" s="51"/>
      <c r="I91" s="51"/>
      <c r="J91" s="115"/>
    </row>
    <row r="92" spans="1:10" s="54" customFormat="1" ht="15.75">
      <c r="A92" s="285" t="s">
        <v>247</v>
      </c>
      <c r="B92" s="255" t="s">
        <v>103</v>
      </c>
      <c r="C92" s="255"/>
      <c r="D92" s="255"/>
      <c r="E92" s="255"/>
      <c r="F92" s="289">
        <f>F93+F97+F105</f>
        <v>556349</v>
      </c>
      <c r="G92" s="41"/>
      <c r="H92" s="51"/>
      <c r="I92" s="51"/>
      <c r="J92" s="115"/>
    </row>
    <row r="93" spans="1:6" ht="15.75">
      <c r="A93" s="248"/>
      <c r="B93" s="229" t="s">
        <v>103</v>
      </c>
      <c r="C93" s="229" t="s">
        <v>643</v>
      </c>
      <c r="D93" s="229"/>
      <c r="E93" s="229"/>
      <c r="F93" s="298"/>
    </row>
    <row r="94" spans="1:6" ht="15.75">
      <c r="A94" s="210"/>
      <c r="B94" s="232" t="s">
        <v>103</v>
      </c>
      <c r="C94" s="232" t="s">
        <v>643</v>
      </c>
      <c r="D94" s="232"/>
      <c r="E94" s="232"/>
      <c r="F94" s="292"/>
    </row>
    <row r="95" spans="1:6" ht="15.75">
      <c r="A95" s="209"/>
      <c r="B95" s="232" t="s">
        <v>103</v>
      </c>
      <c r="C95" s="232" t="s">
        <v>643</v>
      </c>
      <c r="D95" s="232"/>
      <c r="E95" s="232"/>
      <c r="F95" s="293"/>
    </row>
    <row r="96" spans="1:6" ht="15.75">
      <c r="A96" s="94"/>
      <c r="B96" s="231"/>
      <c r="C96" s="231"/>
      <c r="D96" s="232"/>
      <c r="E96" s="231"/>
      <c r="F96" s="291"/>
    </row>
    <row r="97" spans="1:6" ht="15.75">
      <c r="A97" s="251" t="s">
        <v>64</v>
      </c>
      <c r="B97" s="228" t="s">
        <v>103</v>
      </c>
      <c r="C97" s="228" t="s">
        <v>643</v>
      </c>
      <c r="D97" s="229"/>
      <c r="E97" s="228"/>
      <c r="F97" s="290">
        <f>F98+F102</f>
        <v>551349</v>
      </c>
    </row>
    <row r="98" spans="1:6" ht="31.5">
      <c r="A98" s="211" t="s">
        <v>301</v>
      </c>
      <c r="B98" s="231" t="s">
        <v>103</v>
      </c>
      <c r="C98" s="231" t="s">
        <v>643</v>
      </c>
      <c r="D98" s="232" t="s">
        <v>71</v>
      </c>
      <c r="E98" s="232"/>
      <c r="F98" s="291">
        <f>F99</f>
        <v>20000</v>
      </c>
    </row>
    <row r="99" spans="1:6" ht="31.5">
      <c r="A99" s="211" t="s">
        <v>555</v>
      </c>
      <c r="B99" s="231" t="s">
        <v>103</v>
      </c>
      <c r="C99" s="231" t="s">
        <v>643</v>
      </c>
      <c r="D99" s="232" t="s">
        <v>400</v>
      </c>
      <c r="E99" s="232"/>
      <c r="F99" s="291">
        <f>F100+F101</f>
        <v>20000</v>
      </c>
    </row>
    <row r="100" spans="1:6" ht="15.75">
      <c r="A100" s="209" t="s">
        <v>575</v>
      </c>
      <c r="B100" s="231" t="s">
        <v>103</v>
      </c>
      <c r="C100" s="235" t="s">
        <v>643</v>
      </c>
      <c r="D100" s="234" t="s">
        <v>400</v>
      </c>
      <c r="E100" s="235" t="s">
        <v>524</v>
      </c>
      <c r="F100" s="291">
        <v>0</v>
      </c>
    </row>
    <row r="101" spans="1:6" ht="15.75">
      <c r="A101" s="94" t="s">
        <v>136</v>
      </c>
      <c r="B101" s="231" t="s">
        <v>103</v>
      </c>
      <c r="C101" s="235" t="s">
        <v>643</v>
      </c>
      <c r="D101" s="234" t="s">
        <v>400</v>
      </c>
      <c r="E101" s="232" t="s">
        <v>595</v>
      </c>
      <c r="F101" s="292">
        <v>20000</v>
      </c>
    </row>
    <row r="102" spans="1:6" ht="110.25">
      <c r="A102" s="94" t="s">
        <v>22</v>
      </c>
      <c r="B102" s="231" t="s">
        <v>103</v>
      </c>
      <c r="C102" s="235" t="s">
        <v>643</v>
      </c>
      <c r="D102" s="234" t="s">
        <v>399</v>
      </c>
      <c r="E102" s="232"/>
      <c r="F102" s="292">
        <f>F103</f>
        <v>531349</v>
      </c>
    </row>
    <row r="103" spans="1:6" ht="81.75" customHeight="1">
      <c r="A103" s="94" t="s">
        <v>24</v>
      </c>
      <c r="B103" s="231" t="s">
        <v>103</v>
      </c>
      <c r="C103" s="235" t="s">
        <v>643</v>
      </c>
      <c r="D103" s="328" t="s">
        <v>398</v>
      </c>
      <c r="E103" s="232"/>
      <c r="F103" s="292">
        <f>F104</f>
        <v>531349</v>
      </c>
    </row>
    <row r="104" spans="1:6" ht="15.75">
      <c r="A104" s="94" t="s">
        <v>136</v>
      </c>
      <c r="B104" s="231" t="s">
        <v>103</v>
      </c>
      <c r="C104" s="235" t="s">
        <v>643</v>
      </c>
      <c r="D104" s="328" t="s">
        <v>397</v>
      </c>
      <c r="E104" s="232" t="s">
        <v>595</v>
      </c>
      <c r="F104" s="292">
        <v>531349</v>
      </c>
    </row>
    <row r="105" spans="1:6" ht="15.75">
      <c r="A105" s="248" t="s">
        <v>215</v>
      </c>
      <c r="B105" s="228" t="s">
        <v>103</v>
      </c>
      <c r="C105" s="252" t="s">
        <v>269</v>
      </c>
      <c r="D105" s="253"/>
      <c r="E105" s="229"/>
      <c r="F105" s="298">
        <f>F106</f>
        <v>5000</v>
      </c>
    </row>
    <row r="106" spans="1:6" ht="47.25">
      <c r="A106" s="247" t="s">
        <v>300</v>
      </c>
      <c r="B106" s="231" t="s">
        <v>103</v>
      </c>
      <c r="C106" s="235" t="s">
        <v>269</v>
      </c>
      <c r="D106" s="234" t="s">
        <v>396</v>
      </c>
      <c r="E106" s="232"/>
      <c r="F106" s="292">
        <f>F107</f>
        <v>5000</v>
      </c>
    </row>
    <row r="107" spans="1:6" ht="15.75">
      <c r="A107" s="209" t="s">
        <v>509</v>
      </c>
      <c r="B107" s="232" t="s">
        <v>103</v>
      </c>
      <c r="C107" s="232" t="s">
        <v>269</v>
      </c>
      <c r="D107" s="232" t="s">
        <v>395</v>
      </c>
      <c r="E107" s="232"/>
      <c r="F107" s="291">
        <f>F108</f>
        <v>5000</v>
      </c>
    </row>
    <row r="108" spans="1:6" ht="15.75">
      <c r="A108" s="209" t="s">
        <v>136</v>
      </c>
      <c r="B108" s="232" t="s">
        <v>103</v>
      </c>
      <c r="C108" s="232" t="s">
        <v>269</v>
      </c>
      <c r="D108" s="232" t="s">
        <v>395</v>
      </c>
      <c r="E108" s="232" t="s">
        <v>595</v>
      </c>
      <c r="F108" s="292">
        <v>5000</v>
      </c>
    </row>
    <row r="109" spans="1:6" ht="15.75">
      <c r="A109" s="285" t="s">
        <v>636</v>
      </c>
      <c r="B109" s="255" t="s">
        <v>637</v>
      </c>
      <c r="C109" s="255"/>
      <c r="D109" s="255"/>
      <c r="E109" s="255"/>
      <c r="F109" s="299">
        <f>F110</f>
        <v>0</v>
      </c>
    </row>
    <row r="110" spans="1:6" ht="15.75">
      <c r="A110" s="246"/>
      <c r="B110" s="229" t="s">
        <v>637</v>
      </c>
      <c r="C110" s="229" t="s">
        <v>637</v>
      </c>
      <c r="D110" s="229"/>
      <c r="E110" s="229"/>
      <c r="F110" s="298">
        <f>F111</f>
        <v>0</v>
      </c>
    </row>
    <row r="111" spans="1:6" ht="15.75">
      <c r="A111" s="94"/>
      <c r="B111" s="232" t="s">
        <v>637</v>
      </c>
      <c r="C111" s="232" t="s">
        <v>637</v>
      </c>
      <c r="D111" s="232"/>
      <c r="E111" s="232"/>
      <c r="F111" s="292">
        <f>F112</f>
        <v>0</v>
      </c>
    </row>
    <row r="112" spans="1:6" ht="36.75" customHeight="1">
      <c r="A112" s="209"/>
      <c r="B112" s="232" t="s">
        <v>637</v>
      </c>
      <c r="C112" s="232" t="s">
        <v>637</v>
      </c>
      <c r="D112" s="232"/>
      <c r="E112" s="232"/>
      <c r="F112" s="292">
        <f>F113</f>
        <v>0</v>
      </c>
    </row>
    <row r="113" spans="1:6" ht="15.75">
      <c r="A113" s="209"/>
      <c r="B113" s="232" t="s">
        <v>637</v>
      </c>
      <c r="C113" s="232" t="s">
        <v>637</v>
      </c>
      <c r="D113" s="232"/>
      <c r="E113" s="232" t="s">
        <v>595</v>
      </c>
      <c r="F113" s="292">
        <v>0</v>
      </c>
    </row>
    <row r="114" spans="1:6" ht="15.75">
      <c r="A114" s="285" t="s">
        <v>653</v>
      </c>
      <c r="B114" s="255" t="s">
        <v>210</v>
      </c>
      <c r="C114" s="255"/>
      <c r="D114" s="255"/>
      <c r="E114" s="255"/>
      <c r="F114" s="299">
        <v>1248000</v>
      </c>
    </row>
    <row r="115" spans="1:6" ht="15.75">
      <c r="A115" s="246" t="s">
        <v>40</v>
      </c>
      <c r="B115" s="229" t="s">
        <v>210</v>
      </c>
      <c r="C115" s="229" t="s">
        <v>243</v>
      </c>
      <c r="D115" s="229"/>
      <c r="E115" s="229"/>
      <c r="F115" s="298">
        <f>F116</f>
        <v>843000</v>
      </c>
    </row>
    <row r="116" spans="1:6" ht="47.25">
      <c r="A116" s="247" t="s">
        <v>299</v>
      </c>
      <c r="B116" s="232" t="s">
        <v>210</v>
      </c>
      <c r="C116" s="232" t="s">
        <v>243</v>
      </c>
      <c r="D116" s="232" t="s">
        <v>508</v>
      </c>
      <c r="E116" s="232"/>
      <c r="F116" s="292">
        <f>F117</f>
        <v>843000</v>
      </c>
    </row>
    <row r="117" spans="1:6" ht="31.5">
      <c r="A117" s="209" t="s">
        <v>386</v>
      </c>
      <c r="B117" s="232" t="s">
        <v>210</v>
      </c>
      <c r="C117" s="232" t="s">
        <v>243</v>
      </c>
      <c r="D117" s="232" t="s">
        <v>388</v>
      </c>
      <c r="E117" s="232"/>
      <c r="F117" s="292">
        <v>843000</v>
      </c>
    </row>
    <row r="118" spans="1:6" ht="31.5">
      <c r="A118" s="219" t="s">
        <v>387</v>
      </c>
      <c r="B118" s="232" t="s">
        <v>210</v>
      </c>
      <c r="C118" s="232" t="s">
        <v>243</v>
      </c>
      <c r="D118" s="232" t="s">
        <v>389</v>
      </c>
      <c r="E118" s="232"/>
      <c r="F118" s="292">
        <v>405000</v>
      </c>
    </row>
    <row r="119" spans="1:6" ht="15.75">
      <c r="A119" s="285" t="s">
        <v>52</v>
      </c>
      <c r="B119" s="255" t="s">
        <v>6</v>
      </c>
      <c r="C119" s="255"/>
      <c r="D119" s="255"/>
      <c r="E119" s="255"/>
      <c r="F119" s="299">
        <f>F120+F124</f>
        <v>128000</v>
      </c>
    </row>
    <row r="120" spans="1:6" ht="15.75">
      <c r="A120" s="246" t="s">
        <v>566</v>
      </c>
      <c r="B120" s="229" t="s">
        <v>6</v>
      </c>
      <c r="C120" s="229" t="s">
        <v>243</v>
      </c>
      <c r="D120" s="229"/>
      <c r="E120" s="229"/>
      <c r="F120" s="298">
        <f>F121</f>
        <v>106000</v>
      </c>
    </row>
    <row r="121" spans="1:6" ht="67.5" customHeight="1">
      <c r="A121" s="247" t="s">
        <v>298</v>
      </c>
      <c r="B121" s="232" t="s">
        <v>6</v>
      </c>
      <c r="C121" s="232" t="s">
        <v>243</v>
      </c>
      <c r="D121" s="232" t="s">
        <v>224</v>
      </c>
      <c r="E121" s="232"/>
      <c r="F121" s="292">
        <f>F122</f>
        <v>106000</v>
      </c>
    </row>
    <row r="122" spans="1:6" ht="31.5">
      <c r="A122" s="94" t="s">
        <v>560</v>
      </c>
      <c r="B122" s="232" t="s">
        <v>6</v>
      </c>
      <c r="C122" s="232" t="s">
        <v>243</v>
      </c>
      <c r="D122" s="232" t="s">
        <v>390</v>
      </c>
      <c r="E122" s="232"/>
      <c r="F122" s="293">
        <f>F123</f>
        <v>106000</v>
      </c>
    </row>
    <row r="123" spans="1:6" ht="15.75">
      <c r="A123" s="94" t="s">
        <v>638</v>
      </c>
      <c r="B123" s="232" t="s">
        <v>6</v>
      </c>
      <c r="C123" s="232" t="s">
        <v>243</v>
      </c>
      <c r="D123" s="234" t="s">
        <v>390</v>
      </c>
      <c r="E123" s="232" t="s">
        <v>639</v>
      </c>
      <c r="F123" s="296">
        <v>106000</v>
      </c>
    </row>
    <row r="124" spans="1:6" ht="15.75">
      <c r="A124" s="248" t="s">
        <v>116</v>
      </c>
      <c r="B124" s="229" t="s">
        <v>6</v>
      </c>
      <c r="C124" s="229" t="s">
        <v>269</v>
      </c>
      <c r="D124" s="253"/>
      <c r="E124" s="229"/>
      <c r="F124" s="298">
        <f>F125+F128+F131</f>
        <v>22000</v>
      </c>
    </row>
    <row r="125" spans="1:6" ht="15.75">
      <c r="A125" s="247" t="s">
        <v>297</v>
      </c>
      <c r="B125" s="232" t="s">
        <v>6</v>
      </c>
      <c r="C125" s="232" t="s">
        <v>269</v>
      </c>
      <c r="D125" s="234" t="s">
        <v>225</v>
      </c>
      <c r="E125" s="232"/>
      <c r="F125" s="292">
        <f>F126</f>
        <v>10000</v>
      </c>
    </row>
    <row r="126" spans="1:6" ht="31.5">
      <c r="A126" s="209" t="s">
        <v>249</v>
      </c>
      <c r="B126" s="232" t="s">
        <v>6</v>
      </c>
      <c r="C126" s="232" t="s">
        <v>269</v>
      </c>
      <c r="D126" s="232" t="s">
        <v>391</v>
      </c>
      <c r="E126" s="232"/>
      <c r="F126" s="292">
        <f>F127</f>
        <v>10000</v>
      </c>
    </row>
    <row r="127" spans="1:6" ht="15.75">
      <c r="A127" s="94" t="s">
        <v>638</v>
      </c>
      <c r="B127" s="232" t="s">
        <v>6</v>
      </c>
      <c r="C127" s="232" t="s">
        <v>269</v>
      </c>
      <c r="D127" s="232" t="s">
        <v>391</v>
      </c>
      <c r="E127" s="232" t="s">
        <v>639</v>
      </c>
      <c r="F127" s="293">
        <v>10000</v>
      </c>
    </row>
    <row r="128" spans="1:6" ht="34.5" customHeight="1">
      <c r="A128" s="94" t="s">
        <v>141</v>
      </c>
      <c r="B128" s="232" t="s">
        <v>6</v>
      </c>
      <c r="C128" s="232" t="s">
        <v>269</v>
      </c>
      <c r="D128" s="234" t="s">
        <v>251</v>
      </c>
      <c r="E128" s="232"/>
      <c r="F128" s="292">
        <v>10000</v>
      </c>
    </row>
    <row r="129" spans="1:6" ht="31.5">
      <c r="A129" s="94" t="s">
        <v>252</v>
      </c>
      <c r="B129" s="232" t="s">
        <v>6</v>
      </c>
      <c r="C129" s="232" t="s">
        <v>269</v>
      </c>
      <c r="D129" s="234" t="s">
        <v>253</v>
      </c>
      <c r="E129" s="232"/>
      <c r="F129" s="292">
        <f>F130</f>
        <v>259222</v>
      </c>
    </row>
    <row r="130" spans="1:6" ht="15.75">
      <c r="A130" s="94" t="s">
        <v>638</v>
      </c>
      <c r="B130" s="232" t="s">
        <v>6</v>
      </c>
      <c r="C130" s="232" t="s">
        <v>269</v>
      </c>
      <c r="D130" s="234" t="s">
        <v>253</v>
      </c>
      <c r="E130" s="232" t="s">
        <v>639</v>
      </c>
      <c r="F130" s="292">
        <v>259222</v>
      </c>
    </row>
    <row r="131" spans="1:6" ht="78.75">
      <c r="A131" s="247" t="s">
        <v>296</v>
      </c>
      <c r="B131" s="232" t="s">
        <v>6</v>
      </c>
      <c r="C131" s="232" t="s">
        <v>269</v>
      </c>
      <c r="D131" s="234" t="s">
        <v>227</v>
      </c>
      <c r="E131" s="232"/>
      <c r="F131" s="292">
        <f>F132</f>
        <v>2000</v>
      </c>
    </row>
    <row r="132" spans="1:6" ht="31.5">
      <c r="A132" s="94" t="s">
        <v>553</v>
      </c>
      <c r="B132" s="232" t="s">
        <v>6</v>
      </c>
      <c r="C132" s="232" t="s">
        <v>269</v>
      </c>
      <c r="D132" s="234" t="s">
        <v>392</v>
      </c>
      <c r="E132" s="232"/>
      <c r="F132" s="292">
        <f>F133</f>
        <v>2000</v>
      </c>
    </row>
    <row r="133" spans="1:6" ht="15.75">
      <c r="A133" s="94" t="s">
        <v>54</v>
      </c>
      <c r="B133" s="232" t="s">
        <v>6</v>
      </c>
      <c r="C133" s="232" t="s">
        <v>269</v>
      </c>
      <c r="D133" s="234" t="s">
        <v>392</v>
      </c>
      <c r="E133" s="232" t="s">
        <v>595</v>
      </c>
      <c r="F133" s="292">
        <v>2000</v>
      </c>
    </row>
    <row r="134" spans="1:6" ht="15.75">
      <c r="A134" s="254" t="s">
        <v>642</v>
      </c>
      <c r="B134" s="255" t="s">
        <v>115</v>
      </c>
      <c r="C134" s="255" t="s">
        <v>239</v>
      </c>
      <c r="D134" s="256"/>
      <c r="E134" s="255"/>
      <c r="F134" s="299">
        <f>F135</f>
        <v>5000</v>
      </c>
    </row>
    <row r="135" spans="1:6" ht="15.75">
      <c r="A135" s="248" t="s">
        <v>142</v>
      </c>
      <c r="B135" s="229" t="s">
        <v>115</v>
      </c>
      <c r="C135" s="229" t="s">
        <v>643</v>
      </c>
      <c r="D135" s="253"/>
      <c r="E135" s="229"/>
      <c r="F135" s="298">
        <f>F136</f>
        <v>5000</v>
      </c>
    </row>
    <row r="136" spans="1:6" ht="63">
      <c r="A136" s="249" t="s">
        <v>295</v>
      </c>
      <c r="B136" s="231" t="s">
        <v>115</v>
      </c>
      <c r="C136" s="231" t="s">
        <v>643</v>
      </c>
      <c r="D136" s="232" t="s">
        <v>226</v>
      </c>
      <c r="E136" s="231"/>
      <c r="F136" s="293">
        <f>F137</f>
        <v>5000</v>
      </c>
    </row>
    <row r="137" spans="1:6" ht="63">
      <c r="A137" s="209" t="s">
        <v>254</v>
      </c>
      <c r="B137" s="232" t="s">
        <v>115</v>
      </c>
      <c r="C137" s="232" t="s">
        <v>643</v>
      </c>
      <c r="D137" s="234" t="s">
        <v>393</v>
      </c>
      <c r="E137" s="232"/>
      <c r="F137" s="293">
        <f>F138</f>
        <v>5000</v>
      </c>
    </row>
    <row r="138" spans="1:6" ht="15.75">
      <c r="A138" s="209" t="s">
        <v>54</v>
      </c>
      <c r="B138" s="231" t="s">
        <v>115</v>
      </c>
      <c r="C138" s="231" t="s">
        <v>643</v>
      </c>
      <c r="D138" s="234" t="s">
        <v>393</v>
      </c>
      <c r="E138" s="231" t="s">
        <v>595</v>
      </c>
      <c r="F138" s="293">
        <v>5000</v>
      </c>
    </row>
  </sheetData>
  <sheetProtection/>
  <mergeCells count="14">
    <mergeCell ref="A8:F8"/>
    <mergeCell ref="A10:E10"/>
    <mergeCell ref="A12:A13"/>
    <mergeCell ref="B12:B13"/>
    <mergeCell ref="C12:C13"/>
    <mergeCell ref="D12:D13"/>
    <mergeCell ref="E12:E13"/>
    <mergeCell ref="F12:F13"/>
    <mergeCell ref="B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7" r:id="rId1"/>
  <headerFooter alignWithMargins="0">
    <oddHeader>&amp;C&amp;P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9"/>
  <sheetViews>
    <sheetView workbookViewId="0" topLeftCell="A50">
      <selection activeCell="G18" sqref="G18"/>
    </sheetView>
  </sheetViews>
  <sheetFormatPr defaultColWidth="9.00390625" defaultRowHeight="12.75"/>
  <cols>
    <col min="1" max="1" width="38.00390625" style="0" customWidth="1"/>
    <col min="2" max="2" width="6.625" style="0" customWidth="1"/>
    <col min="3" max="3" width="7.00390625" style="0" customWidth="1"/>
    <col min="4" max="4" width="10.375" style="0" customWidth="1"/>
    <col min="5" max="5" width="6.625" style="0" hidden="1" customWidth="1"/>
    <col min="6" max="6" width="17.125" style="0" customWidth="1"/>
    <col min="7" max="7" width="13.25390625" style="0" customWidth="1"/>
  </cols>
  <sheetData>
    <row r="1" spans="1:7" ht="15.75">
      <c r="A1" s="56" t="s">
        <v>277</v>
      </c>
      <c r="B1" s="331" t="s">
        <v>117</v>
      </c>
      <c r="C1" s="331"/>
      <c r="D1" s="331"/>
      <c r="E1" s="331"/>
      <c r="F1" s="331"/>
      <c r="G1" s="331"/>
    </row>
    <row r="2" spans="1:7" ht="15.75">
      <c r="A2" s="22" t="s">
        <v>278</v>
      </c>
      <c r="B2" s="331" t="s">
        <v>287</v>
      </c>
      <c r="C2" s="331"/>
      <c r="D2" s="331"/>
      <c r="E2" s="331"/>
      <c r="F2" s="331"/>
      <c r="G2" s="331"/>
    </row>
    <row r="3" spans="1:7" ht="15.75">
      <c r="A3" s="56" t="s">
        <v>279</v>
      </c>
      <c r="B3" s="331" t="s">
        <v>325</v>
      </c>
      <c r="C3" s="331"/>
      <c r="D3" s="331"/>
      <c r="E3" s="331"/>
      <c r="F3" s="331"/>
      <c r="G3" s="331"/>
    </row>
    <row r="4" spans="1:7" ht="15.75">
      <c r="A4" s="56" t="s">
        <v>280</v>
      </c>
      <c r="B4" s="331" t="s">
        <v>565</v>
      </c>
      <c r="C4" s="331"/>
      <c r="D4" s="331"/>
      <c r="E4" s="331"/>
      <c r="F4" s="331"/>
      <c r="G4" s="331"/>
    </row>
    <row r="5" spans="1:7" ht="15.75">
      <c r="A5" s="108"/>
      <c r="B5" s="332" t="s">
        <v>443</v>
      </c>
      <c r="C5" s="332"/>
      <c r="D5" s="332"/>
      <c r="E5" s="332"/>
      <c r="F5" s="332"/>
      <c r="G5" s="332"/>
    </row>
    <row r="6" spans="1:3" ht="15">
      <c r="A6" s="5"/>
      <c r="C6" s="16"/>
    </row>
    <row r="7" spans="1:3" ht="15">
      <c r="A7" s="5"/>
      <c r="C7" s="16"/>
    </row>
    <row r="8" spans="1:6" ht="105" customHeight="1">
      <c r="A8" s="341" t="s">
        <v>326</v>
      </c>
      <c r="B8" s="341"/>
      <c r="C8" s="341"/>
      <c r="D8" s="341"/>
      <c r="E8" s="341"/>
      <c r="F8" s="341"/>
    </row>
    <row r="9" spans="1:3" ht="15">
      <c r="A9" s="5"/>
      <c r="C9" s="16"/>
    </row>
    <row r="10" spans="1:5" ht="18.75">
      <c r="A10" s="342"/>
      <c r="B10" s="342"/>
      <c r="C10" s="342"/>
      <c r="D10" s="342"/>
      <c r="E10" s="342"/>
    </row>
    <row r="11" spans="1:7" ht="15">
      <c r="A11" s="5"/>
      <c r="G11" t="s">
        <v>549</v>
      </c>
    </row>
    <row r="12" spans="1:7" ht="12.75">
      <c r="A12" s="334" t="s">
        <v>150</v>
      </c>
      <c r="B12" s="335" t="s">
        <v>66</v>
      </c>
      <c r="C12" s="335" t="s">
        <v>67</v>
      </c>
      <c r="D12" s="335" t="s">
        <v>236</v>
      </c>
      <c r="E12" s="335" t="s">
        <v>68</v>
      </c>
      <c r="F12" s="333" t="s">
        <v>56</v>
      </c>
      <c r="G12" s="333" t="s">
        <v>219</v>
      </c>
    </row>
    <row r="13" spans="1:7" ht="30" customHeight="1">
      <c r="A13" s="334"/>
      <c r="B13" s="335"/>
      <c r="C13" s="335"/>
      <c r="D13" s="335"/>
      <c r="E13" s="335"/>
      <c r="F13" s="333"/>
      <c r="G13" s="333"/>
    </row>
    <row r="14" spans="1:7" ht="12.75">
      <c r="A14" s="263">
        <v>1</v>
      </c>
      <c r="B14" s="264">
        <v>2</v>
      </c>
      <c r="C14" s="264">
        <v>3</v>
      </c>
      <c r="D14" s="264">
        <v>4</v>
      </c>
      <c r="E14" s="264">
        <v>5</v>
      </c>
      <c r="F14" s="265">
        <v>6</v>
      </c>
      <c r="G14" s="265">
        <v>7</v>
      </c>
    </row>
    <row r="15" spans="1:7" ht="15.75">
      <c r="A15" s="225" t="s">
        <v>520</v>
      </c>
      <c r="B15" s="226"/>
      <c r="C15" s="226"/>
      <c r="D15" s="226"/>
      <c r="E15" s="226"/>
      <c r="F15" s="288">
        <f>F17+F51+F58+F85+F101+F119+F124+F130+F145</f>
        <v>2534144</v>
      </c>
      <c r="G15" s="288">
        <f>G17+G51+G58+G85+G101+G119+G124+G130+G145</f>
        <v>2614260</v>
      </c>
    </row>
    <row r="16" spans="1:7" ht="15.75">
      <c r="A16" s="324" t="s">
        <v>630</v>
      </c>
      <c r="B16" s="325"/>
      <c r="C16" s="325"/>
      <c r="D16" s="325"/>
      <c r="E16" s="325"/>
      <c r="F16" s="326">
        <v>41952</v>
      </c>
      <c r="G16" s="326">
        <v>84647</v>
      </c>
    </row>
    <row r="17" spans="1:7" ht="15.75">
      <c r="A17" s="274" t="s">
        <v>238</v>
      </c>
      <c r="B17" s="275" t="s">
        <v>243</v>
      </c>
      <c r="C17" s="275"/>
      <c r="D17" s="275"/>
      <c r="E17" s="275"/>
      <c r="F17" s="289">
        <f>F18+F24+F38+F42</f>
        <v>813469</v>
      </c>
      <c r="G17" s="289">
        <f>G18+G24+G38+G43</f>
        <v>643824</v>
      </c>
    </row>
    <row r="18" spans="1:7" ht="63">
      <c r="A18" s="227" t="s">
        <v>245</v>
      </c>
      <c r="B18" s="228" t="s">
        <v>243</v>
      </c>
      <c r="C18" s="227" t="s">
        <v>544</v>
      </c>
      <c r="D18" s="229"/>
      <c r="E18" s="227"/>
      <c r="F18" s="290">
        <f>SUM(F20)</f>
        <v>500000</v>
      </c>
      <c r="G18" s="290">
        <f>SUM(G20)</f>
        <v>500000</v>
      </c>
    </row>
    <row r="19" spans="1:7" ht="64.5" customHeight="1">
      <c r="A19" s="230"/>
      <c r="B19" s="231" t="s">
        <v>243</v>
      </c>
      <c r="C19" s="231" t="s">
        <v>643</v>
      </c>
      <c r="D19" s="232" t="s">
        <v>314</v>
      </c>
      <c r="E19" s="232"/>
      <c r="F19" s="291">
        <f>SUM(F20)</f>
        <v>500000</v>
      </c>
      <c r="G19" s="291">
        <f>SUM(G20)</f>
        <v>500000</v>
      </c>
    </row>
    <row r="20" spans="1:7" ht="15.75">
      <c r="A20" s="233" t="s">
        <v>49</v>
      </c>
      <c r="B20" s="231" t="s">
        <v>243</v>
      </c>
      <c r="C20" s="233" t="s">
        <v>544</v>
      </c>
      <c r="D20" s="234" t="s">
        <v>315</v>
      </c>
      <c r="E20" s="235"/>
      <c r="F20" s="291">
        <f>SUM(F22)</f>
        <v>500000</v>
      </c>
      <c r="G20" s="291">
        <f>SUM(G22)</f>
        <v>500000</v>
      </c>
    </row>
    <row r="21" spans="1:7" ht="31.5" customHeight="1">
      <c r="A21" s="233" t="s">
        <v>597</v>
      </c>
      <c r="B21" s="231" t="s">
        <v>243</v>
      </c>
      <c r="C21" s="235" t="s">
        <v>643</v>
      </c>
      <c r="D21" s="234" t="s">
        <v>316</v>
      </c>
      <c r="E21" s="235"/>
      <c r="F21" s="291">
        <f>F22</f>
        <v>500000</v>
      </c>
      <c r="G21" s="291">
        <f>G22</f>
        <v>500000</v>
      </c>
    </row>
    <row r="22" spans="1:7" ht="126">
      <c r="A22" s="155" t="s">
        <v>273</v>
      </c>
      <c r="B22" s="231" t="s">
        <v>243</v>
      </c>
      <c r="C22" s="233" t="s">
        <v>544</v>
      </c>
      <c r="D22" s="328">
        <v>7111402</v>
      </c>
      <c r="E22" s="232" t="s">
        <v>212</v>
      </c>
      <c r="F22" s="292">
        <v>500000</v>
      </c>
      <c r="G22" s="292">
        <v>500000</v>
      </c>
    </row>
    <row r="23" spans="1:7" ht="110.25" hidden="1">
      <c r="A23" s="237" t="s">
        <v>13</v>
      </c>
      <c r="B23" s="229" t="s">
        <v>246</v>
      </c>
      <c r="C23" s="229" t="s">
        <v>126</v>
      </c>
      <c r="D23" s="229"/>
      <c r="E23" s="229"/>
      <c r="F23" s="290">
        <f>F25</f>
        <v>258393</v>
      </c>
      <c r="G23" s="236"/>
    </row>
    <row r="24" spans="1:7" ht="81" customHeight="1">
      <c r="A24" s="237" t="s">
        <v>13</v>
      </c>
      <c r="B24" s="228" t="s">
        <v>243</v>
      </c>
      <c r="C24" s="229" t="s">
        <v>587</v>
      </c>
      <c r="D24" s="229"/>
      <c r="E24" s="229"/>
      <c r="F24" s="311">
        <f>F25+F30+F33</f>
        <v>293469</v>
      </c>
      <c r="G24" s="311">
        <f>G25+G30+G33</f>
        <v>123824</v>
      </c>
    </row>
    <row r="25" spans="1:7" ht="15.75">
      <c r="A25" s="238"/>
      <c r="B25" s="232" t="s">
        <v>246</v>
      </c>
      <c r="C25" s="232" t="s">
        <v>126</v>
      </c>
      <c r="D25" s="232" t="s">
        <v>318</v>
      </c>
      <c r="E25" s="232"/>
      <c r="F25" s="291">
        <f>F26</f>
        <v>258393</v>
      </c>
      <c r="G25" s="291">
        <f>G26</f>
        <v>88748</v>
      </c>
    </row>
    <row r="26" spans="1:7" ht="47.25">
      <c r="A26" s="233" t="s">
        <v>319</v>
      </c>
      <c r="B26" s="232" t="s">
        <v>243</v>
      </c>
      <c r="C26" s="232" t="s">
        <v>587</v>
      </c>
      <c r="D26" s="232" t="s">
        <v>320</v>
      </c>
      <c r="E26" s="232"/>
      <c r="F26" s="291">
        <f>F27</f>
        <v>258393</v>
      </c>
      <c r="G26" s="291">
        <f>G27</f>
        <v>88748</v>
      </c>
    </row>
    <row r="27" spans="1:7" ht="32.25" customHeight="1">
      <c r="A27" s="233" t="s">
        <v>597</v>
      </c>
      <c r="B27" s="232" t="s">
        <v>243</v>
      </c>
      <c r="C27" s="232" t="s">
        <v>587</v>
      </c>
      <c r="D27" s="232" t="s">
        <v>322</v>
      </c>
      <c r="E27" s="232"/>
      <c r="F27" s="291">
        <f>F28+F29</f>
        <v>258393</v>
      </c>
      <c r="G27" s="291">
        <f>G28+G29</f>
        <v>88748</v>
      </c>
    </row>
    <row r="28" spans="1:7" ht="126">
      <c r="A28" s="155" t="s">
        <v>273</v>
      </c>
      <c r="B28" s="232" t="s">
        <v>243</v>
      </c>
      <c r="C28" s="232" t="s">
        <v>587</v>
      </c>
      <c r="D28" s="232" t="s">
        <v>598</v>
      </c>
      <c r="E28" s="232" t="s">
        <v>212</v>
      </c>
      <c r="F28" s="292">
        <v>238393</v>
      </c>
      <c r="G28" s="292">
        <v>78748</v>
      </c>
    </row>
    <row r="29" spans="1:7" ht="31.5">
      <c r="A29" s="155" t="s">
        <v>17</v>
      </c>
      <c r="B29" s="232" t="s">
        <v>243</v>
      </c>
      <c r="C29" s="232" t="s">
        <v>587</v>
      </c>
      <c r="D29" s="232" t="s">
        <v>598</v>
      </c>
      <c r="E29" s="232" t="s">
        <v>595</v>
      </c>
      <c r="F29" s="291">
        <v>20000</v>
      </c>
      <c r="G29" s="292">
        <v>10000</v>
      </c>
    </row>
    <row r="30" spans="1:7" ht="15.75">
      <c r="A30" s="155" t="s">
        <v>26</v>
      </c>
      <c r="B30" s="232" t="s">
        <v>243</v>
      </c>
      <c r="C30" s="232" t="s">
        <v>587</v>
      </c>
      <c r="D30" s="232" t="s">
        <v>99</v>
      </c>
      <c r="E30" s="232"/>
      <c r="F30" s="291">
        <f>F31</f>
        <v>35076</v>
      </c>
      <c r="G30" s="291">
        <f>G31</f>
        <v>35076</v>
      </c>
    </row>
    <row r="31" spans="1:7" ht="126">
      <c r="A31" s="239" t="s">
        <v>45</v>
      </c>
      <c r="B31" s="232" t="s">
        <v>243</v>
      </c>
      <c r="C31" s="232" t="s">
        <v>587</v>
      </c>
      <c r="D31" s="232" t="s">
        <v>25</v>
      </c>
      <c r="E31" s="232"/>
      <c r="F31" s="291">
        <f>F32</f>
        <v>35076</v>
      </c>
      <c r="G31" s="291">
        <f>G32</f>
        <v>35076</v>
      </c>
    </row>
    <row r="32" spans="1:7" ht="126">
      <c r="A32" s="155" t="s">
        <v>273</v>
      </c>
      <c r="B32" s="232" t="s">
        <v>243</v>
      </c>
      <c r="C32" s="232" t="s">
        <v>587</v>
      </c>
      <c r="D32" s="232" t="s">
        <v>25</v>
      </c>
      <c r="E32" s="232" t="s">
        <v>212</v>
      </c>
      <c r="F32" s="291">
        <v>35076</v>
      </c>
      <c r="G32" s="292">
        <v>35076</v>
      </c>
    </row>
    <row r="33" spans="1:7" ht="110.25">
      <c r="A33" s="247" t="s">
        <v>335</v>
      </c>
      <c r="B33" s="232" t="s">
        <v>243</v>
      </c>
      <c r="C33" s="232" t="s">
        <v>587</v>
      </c>
      <c r="D33" s="232" t="s">
        <v>229</v>
      </c>
      <c r="E33" s="232"/>
      <c r="F33" s="293"/>
      <c r="G33" s="293"/>
    </row>
    <row r="34" spans="1:7" ht="47.25" hidden="1">
      <c r="A34" s="209" t="s">
        <v>258</v>
      </c>
      <c r="B34" s="231" t="s">
        <v>243</v>
      </c>
      <c r="C34" s="231" t="s">
        <v>587</v>
      </c>
      <c r="D34" s="232" t="s">
        <v>257</v>
      </c>
      <c r="E34" s="231"/>
      <c r="F34" s="291">
        <f>F35+F36+F37</f>
        <v>20000</v>
      </c>
      <c r="G34" s="236"/>
    </row>
    <row r="35" spans="1:7" ht="126">
      <c r="A35" s="209" t="s">
        <v>273</v>
      </c>
      <c r="B35" s="232" t="s">
        <v>243</v>
      </c>
      <c r="C35" s="232" t="s">
        <v>587</v>
      </c>
      <c r="D35" s="232" t="s">
        <v>257</v>
      </c>
      <c r="E35" s="232" t="s">
        <v>212</v>
      </c>
      <c r="F35" s="291"/>
      <c r="G35" s="292"/>
    </row>
    <row r="36" spans="1:7" ht="31.5">
      <c r="A36" s="209" t="s">
        <v>54</v>
      </c>
      <c r="B36" s="232" t="s">
        <v>243</v>
      </c>
      <c r="C36" s="232" t="s">
        <v>587</v>
      </c>
      <c r="D36" s="232" t="s">
        <v>257</v>
      </c>
      <c r="E36" s="232" t="s">
        <v>595</v>
      </c>
      <c r="F36" s="293">
        <v>10000</v>
      </c>
      <c r="G36" s="313">
        <v>5000</v>
      </c>
    </row>
    <row r="37" spans="1:7" ht="15.75">
      <c r="A37" s="261" t="s">
        <v>546</v>
      </c>
      <c r="B37" s="262" t="s">
        <v>243</v>
      </c>
      <c r="C37" s="262" t="s">
        <v>587</v>
      </c>
      <c r="D37" s="262" t="s">
        <v>257</v>
      </c>
      <c r="E37" s="262" t="s">
        <v>547</v>
      </c>
      <c r="F37" s="293">
        <v>10000</v>
      </c>
      <c r="G37" s="236">
        <v>10000</v>
      </c>
    </row>
    <row r="38" spans="1:7" ht="15.75">
      <c r="A38" s="237" t="s">
        <v>127</v>
      </c>
      <c r="B38" s="229" t="s">
        <v>243</v>
      </c>
      <c r="C38" s="229" t="s">
        <v>115</v>
      </c>
      <c r="D38" s="312"/>
      <c r="E38" s="229"/>
      <c r="F38" s="290">
        <f>F39</f>
        <v>10000</v>
      </c>
      <c r="G38" s="290">
        <f>G40</f>
        <v>10000</v>
      </c>
    </row>
    <row r="39" spans="1:7" ht="15.75" hidden="1">
      <c r="A39" s="243" t="s">
        <v>127</v>
      </c>
      <c r="B39" s="232" t="s">
        <v>243</v>
      </c>
      <c r="C39" s="232" t="s">
        <v>115</v>
      </c>
      <c r="D39" s="114" t="s">
        <v>21</v>
      </c>
      <c r="E39" s="232"/>
      <c r="F39" s="291">
        <f>F40</f>
        <v>10000</v>
      </c>
      <c r="G39" s="267"/>
    </row>
    <row r="40" spans="1:7" ht="15.75">
      <c r="A40" s="114" t="s">
        <v>230</v>
      </c>
      <c r="B40" s="232" t="s">
        <v>243</v>
      </c>
      <c r="C40" s="232" t="s">
        <v>115</v>
      </c>
      <c r="D40" s="114" t="s">
        <v>28</v>
      </c>
      <c r="E40" s="232"/>
      <c r="F40" s="296">
        <f>F41</f>
        <v>10000</v>
      </c>
      <c r="G40" s="296">
        <f>G41</f>
        <v>10000</v>
      </c>
    </row>
    <row r="41" spans="1:7" ht="15.75">
      <c r="A41" s="114" t="s">
        <v>546</v>
      </c>
      <c r="B41" s="232" t="s">
        <v>243</v>
      </c>
      <c r="C41" s="232" t="s">
        <v>115</v>
      </c>
      <c r="D41" s="114" t="s">
        <v>28</v>
      </c>
      <c r="E41" s="232" t="s">
        <v>547</v>
      </c>
      <c r="F41" s="292">
        <v>10000</v>
      </c>
      <c r="G41" s="313">
        <v>10000</v>
      </c>
    </row>
    <row r="42" spans="1:7" ht="31.5" hidden="1">
      <c r="A42" s="237" t="s">
        <v>497</v>
      </c>
      <c r="B42" s="229" t="s">
        <v>243</v>
      </c>
      <c r="C42" s="229" t="s">
        <v>545</v>
      </c>
      <c r="D42" s="229"/>
      <c r="E42" s="229"/>
      <c r="F42" s="290">
        <f>F44+F48</f>
        <v>10000</v>
      </c>
      <c r="G42" s="313"/>
    </row>
    <row r="43" spans="1:7" ht="31.5">
      <c r="A43" s="237" t="s">
        <v>497</v>
      </c>
      <c r="B43" s="229" t="s">
        <v>243</v>
      </c>
      <c r="C43" s="229" t="s">
        <v>545</v>
      </c>
      <c r="D43" s="229"/>
      <c r="E43" s="229"/>
      <c r="F43" s="290">
        <f>F44+F48</f>
        <v>10000</v>
      </c>
      <c r="G43" s="316">
        <f>G44+G48</f>
        <v>10000</v>
      </c>
    </row>
    <row r="44" spans="1:7" ht="78.75">
      <c r="A44" s="230" t="s">
        <v>334</v>
      </c>
      <c r="B44" s="232" t="s">
        <v>243</v>
      </c>
      <c r="C44" s="232" t="s">
        <v>545</v>
      </c>
      <c r="D44" s="232" t="s">
        <v>588</v>
      </c>
      <c r="E44" s="232"/>
      <c r="F44" s="292">
        <f>F45</f>
        <v>0</v>
      </c>
      <c r="G44" s="292">
        <f>G45</f>
        <v>0</v>
      </c>
    </row>
    <row r="45" spans="1:7" ht="47.25">
      <c r="A45" s="155" t="s">
        <v>47</v>
      </c>
      <c r="B45" s="232" t="s">
        <v>243</v>
      </c>
      <c r="C45" s="232" t="s">
        <v>545</v>
      </c>
      <c r="D45" s="232" t="s">
        <v>46</v>
      </c>
      <c r="E45" s="232"/>
      <c r="F45" s="292">
        <f>F46+F47</f>
        <v>0</v>
      </c>
      <c r="G45" s="317">
        <f>G46+G47</f>
        <v>0</v>
      </c>
    </row>
    <row r="46" spans="1:7" ht="31.5">
      <c r="A46" s="155" t="s">
        <v>17</v>
      </c>
      <c r="B46" s="232" t="s">
        <v>243</v>
      </c>
      <c r="C46" s="232" t="s">
        <v>545</v>
      </c>
      <c r="D46" s="232" t="s">
        <v>46</v>
      </c>
      <c r="E46" s="232" t="s">
        <v>595</v>
      </c>
      <c r="F46" s="292"/>
      <c r="G46" s="292"/>
    </row>
    <row r="47" spans="1:7" ht="15.75">
      <c r="A47" s="114" t="s">
        <v>546</v>
      </c>
      <c r="B47" s="232" t="s">
        <v>243</v>
      </c>
      <c r="C47" s="232" t="s">
        <v>545</v>
      </c>
      <c r="D47" s="232" t="s">
        <v>46</v>
      </c>
      <c r="E47" s="232" t="s">
        <v>547</v>
      </c>
      <c r="F47" s="292"/>
      <c r="G47" s="292"/>
    </row>
    <row r="48" spans="1:7" ht="47.25">
      <c r="A48" s="230" t="s">
        <v>333</v>
      </c>
      <c r="B48" s="232" t="s">
        <v>243</v>
      </c>
      <c r="C48" s="232" t="s">
        <v>545</v>
      </c>
      <c r="D48" s="232" t="s">
        <v>589</v>
      </c>
      <c r="E48" s="232"/>
      <c r="F48" s="292">
        <f>F49</f>
        <v>10000</v>
      </c>
      <c r="G48" s="313">
        <f>G49</f>
        <v>10000</v>
      </c>
    </row>
    <row r="49" spans="1:7" ht="47.25">
      <c r="A49" s="155" t="s">
        <v>47</v>
      </c>
      <c r="B49" s="232" t="s">
        <v>243</v>
      </c>
      <c r="C49" s="232" t="s">
        <v>545</v>
      </c>
      <c r="D49" s="232" t="s">
        <v>596</v>
      </c>
      <c r="E49" s="232"/>
      <c r="F49" s="292">
        <f>F50</f>
        <v>10000</v>
      </c>
      <c r="G49" s="292">
        <f>G50</f>
        <v>10000</v>
      </c>
    </row>
    <row r="50" spans="1:7" ht="31.5">
      <c r="A50" s="155" t="s">
        <v>17</v>
      </c>
      <c r="B50" s="232" t="s">
        <v>243</v>
      </c>
      <c r="C50" s="232" t="s">
        <v>545</v>
      </c>
      <c r="D50" s="232" t="s">
        <v>596</v>
      </c>
      <c r="E50" s="232" t="s">
        <v>595</v>
      </c>
      <c r="F50" s="292">
        <v>10000</v>
      </c>
      <c r="G50" s="292">
        <v>10000</v>
      </c>
    </row>
    <row r="51" spans="1:7" ht="15.75">
      <c r="A51" s="274" t="s">
        <v>244</v>
      </c>
      <c r="B51" s="275" t="s">
        <v>643</v>
      </c>
      <c r="C51" s="275" t="s">
        <v>239</v>
      </c>
      <c r="D51" s="255"/>
      <c r="E51" s="275"/>
      <c r="F51" s="289">
        <f aca="true" t="shared" si="0" ref="F51:G53">F52</f>
        <v>68650</v>
      </c>
      <c r="G51" s="289">
        <f t="shared" si="0"/>
        <v>68650</v>
      </c>
    </row>
    <row r="52" spans="1:7" ht="28.5" customHeight="1">
      <c r="A52" s="240" t="s">
        <v>330</v>
      </c>
      <c r="B52" s="228" t="s">
        <v>643</v>
      </c>
      <c r="C52" s="228" t="s">
        <v>269</v>
      </c>
      <c r="D52" s="229"/>
      <c r="E52" s="228"/>
      <c r="F52" s="290">
        <f t="shared" si="0"/>
        <v>68650</v>
      </c>
      <c r="G52" s="290">
        <f t="shared" si="0"/>
        <v>68650</v>
      </c>
    </row>
    <row r="53" spans="1:7" ht="47.25">
      <c r="A53" s="241" t="s">
        <v>332</v>
      </c>
      <c r="B53" s="231" t="s">
        <v>643</v>
      </c>
      <c r="C53" s="231" t="s">
        <v>269</v>
      </c>
      <c r="D53" s="232" t="s">
        <v>331</v>
      </c>
      <c r="E53" s="231"/>
      <c r="F53" s="291">
        <f t="shared" si="0"/>
        <v>68650</v>
      </c>
      <c r="G53" s="291">
        <f t="shared" si="0"/>
        <v>68650</v>
      </c>
    </row>
    <row r="54" spans="1:7" ht="33.75" customHeight="1">
      <c r="A54" s="241" t="s">
        <v>273</v>
      </c>
      <c r="B54" s="231" t="s">
        <v>643</v>
      </c>
      <c r="C54" s="231" t="s">
        <v>269</v>
      </c>
      <c r="D54" s="232" t="s">
        <v>310</v>
      </c>
      <c r="E54" s="231" t="s">
        <v>595</v>
      </c>
      <c r="F54" s="296">
        <v>68650</v>
      </c>
      <c r="G54" s="292">
        <v>68650</v>
      </c>
    </row>
    <row r="55" spans="1:7" ht="31.5" hidden="1">
      <c r="A55" s="155" t="s">
        <v>17</v>
      </c>
      <c r="B55" s="231" t="s">
        <v>643</v>
      </c>
      <c r="C55" s="231" t="s">
        <v>587</v>
      </c>
      <c r="D55" s="232" t="s">
        <v>154</v>
      </c>
      <c r="E55" s="232" t="s">
        <v>595</v>
      </c>
      <c r="F55" s="292">
        <v>1000</v>
      </c>
      <c r="G55" s="268"/>
    </row>
    <row r="56" spans="1:7" ht="47.25" hidden="1">
      <c r="A56" s="274" t="s">
        <v>640</v>
      </c>
      <c r="B56" s="275" t="s">
        <v>269</v>
      </c>
      <c r="C56" s="275"/>
      <c r="D56" s="255"/>
      <c r="E56" s="275"/>
      <c r="F56" s="289">
        <f>F57+F69</f>
        <v>72700</v>
      </c>
      <c r="G56" s="236"/>
    </row>
    <row r="57" spans="1:7" ht="63" hidden="1">
      <c r="A57" s="237" t="s">
        <v>543</v>
      </c>
      <c r="B57" s="229" t="s">
        <v>269</v>
      </c>
      <c r="C57" s="229" t="s">
        <v>7</v>
      </c>
      <c r="D57" s="229"/>
      <c r="E57" s="229"/>
      <c r="F57" s="290">
        <f>F60+F63+F66</f>
        <v>45700</v>
      </c>
      <c r="G57" s="236"/>
    </row>
    <row r="58" spans="1:7" ht="47.25">
      <c r="A58" s="274" t="s">
        <v>640</v>
      </c>
      <c r="B58" s="275" t="s">
        <v>269</v>
      </c>
      <c r="C58" s="275"/>
      <c r="D58" s="255"/>
      <c r="E58" s="275"/>
      <c r="F58" s="289">
        <f>F59+F69</f>
        <v>72700</v>
      </c>
      <c r="G58" s="289">
        <f>G59+G78</f>
        <v>110200</v>
      </c>
    </row>
    <row r="59" spans="1:7" ht="63">
      <c r="A59" s="237" t="s">
        <v>543</v>
      </c>
      <c r="B59" s="229" t="s">
        <v>269</v>
      </c>
      <c r="C59" s="229" t="s">
        <v>7</v>
      </c>
      <c r="D59" s="229"/>
      <c r="E59" s="229"/>
      <c r="F59" s="290">
        <f>F60+F63+F66</f>
        <v>45700</v>
      </c>
      <c r="G59" s="290">
        <f>G60+G63+G66</f>
        <v>45700</v>
      </c>
    </row>
    <row r="60" spans="1:7" ht="157.5">
      <c r="A60" s="242" t="s">
        <v>14</v>
      </c>
      <c r="B60" s="232" t="s">
        <v>269</v>
      </c>
      <c r="C60" s="232" t="s">
        <v>7</v>
      </c>
      <c r="D60" s="232" t="s">
        <v>588</v>
      </c>
      <c r="E60" s="232"/>
      <c r="F60" s="291">
        <f>F61</f>
        <v>32700</v>
      </c>
      <c r="G60" s="291">
        <f>G61</f>
        <v>32700</v>
      </c>
    </row>
    <row r="61" spans="1:7" ht="94.5">
      <c r="A61" s="243" t="s">
        <v>573</v>
      </c>
      <c r="B61" s="232" t="s">
        <v>269</v>
      </c>
      <c r="C61" s="232" t="s">
        <v>7</v>
      </c>
      <c r="D61" s="232" t="s">
        <v>382</v>
      </c>
      <c r="E61" s="232"/>
      <c r="F61" s="291">
        <f>F62</f>
        <v>32700</v>
      </c>
      <c r="G61" s="291">
        <f>G62</f>
        <v>32700</v>
      </c>
    </row>
    <row r="62" spans="1:7" ht="31.5">
      <c r="A62" s="243" t="s">
        <v>17</v>
      </c>
      <c r="B62" s="232" t="s">
        <v>269</v>
      </c>
      <c r="C62" s="232" t="s">
        <v>7</v>
      </c>
      <c r="D62" s="232" t="s">
        <v>382</v>
      </c>
      <c r="E62" s="232" t="s">
        <v>595</v>
      </c>
      <c r="F62" s="291">
        <v>32700</v>
      </c>
      <c r="G62" s="292">
        <v>32700</v>
      </c>
    </row>
    <row r="63" spans="1:7" ht="110.25">
      <c r="A63" s="230" t="s">
        <v>572</v>
      </c>
      <c r="B63" s="232" t="s">
        <v>269</v>
      </c>
      <c r="C63" s="232" t="s">
        <v>7</v>
      </c>
      <c r="D63" s="232" t="s">
        <v>589</v>
      </c>
      <c r="E63" s="232"/>
      <c r="F63" s="291">
        <f>F64</f>
        <v>10000</v>
      </c>
      <c r="G63" s="291">
        <f>G64</f>
        <v>10000</v>
      </c>
    </row>
    <row r="64" spans="1:7" ht="31.5">
      <c r="A64" s="155" t="s">
        <v>567</v>
      </c>
      <c r="B64" s="232" t="s">
        <v>269</v>
      </c>
      <c r="C64" s="232" t="s">
        <v>7</v>
      </c>
      <c r="D64" s="232" t="s">
        <v>383</v>
      </c>
      <c r="E64" s="232"/>
      <c r="F64" s="291">
        <f>F65</f>
        <v>10000</v>
      </c>
      <c r="G64" s="291">
        <f>G65</f>
        <v>10000</v>
      </c>
    </row>
    <row r="65" spans="1:7" ht="31.5">
      <c r="A65" s="155" t="s">
        <v>17</v>
      </c>
      <c r="B65" s="232" t="s">
        <v>269</v>
      </c>
      <c r="C65" s="232" t="s">
        <v>7</v>
      </c>
      <c r="D65" s="232" t="s">
        <v>383</v>
      </c>
      <c r="E65" s="232" t="s">
        <v>595</v>
      </c>
      <c r="F65" s="292">
        <v>10000</v>
      </c>
      <c r="G65" s="292">
        <v>10000</v>
      </c>
    </row>
    <row r="66" spans="1:7" ht="126">
      <c r="A66" s="244" t="s">
        <v>305</v>
      </c>
      <c r="B66" s="232" t="s">
        <v>269</v>
      </c>
      <c r="C66" s="232" t="s">
        <v>7</v>
      </c>
      <c r="D66" s="232" t="s">
        <v>43</v>
      </c>
      <c r="E66" s="232"/>
      <c r="F66" s="292">
        <f>F67</f>
        <v>3000</v>
      </c>
      <c r="G66" s="292">
        <f>G67</f>
        <v>3000</v>
      </c>
    </row>
    <row r="67" spans="1:7" ht="80.25" customHeight="1">
      <c r="A67" s="239" t="s">
        <v>573</v>
      </c>
      <c r="B67" s="232" t="s">
        <v>269</v>
      </c>
      <c r="C67" s="232" t="s">
        <v>7</v>
      </c>
      <c r="D67" s="232" t="s">
        <v>574</v>
      </c>
      <c r="E67" s="232"/>
      <c r="F67" s="292">
        <v>3000</v>
      </c>
      <c r="G67" s="292">
        <f>G77</f>
        <v>3000</v>
      </c>
    </row>
    <row r="68" spans="1:7" ht="31.5" hidden="1">
      <c r="A68" s="243" t="s">
        <v>17</v>
      </c>
      <c r="B68" s="232" t="s">
        <v>269</v>
      </c>
      <c r="C68" s="232" t="s">
        <v>7</v>
      </c>
      <c r="D68" s="232" t="s">
        <v>571</v>
      </c>
      <c r="E68" s="232" t="s">
        <v>595</v>
      </c>
      <c r="F68" s="292">
        <v>15500</v>
      </c>
      <c r="G68" s="266"/>
    </row>
    <row r="69" spans="1:7" ht="63" hidden="1">
      <c r="A69" s="245" t="s">
        <v>569</v>
      </c>
      <c r="B69" s="229" t="s">
        <v>269</v>
      </c>
      <c r="C69" s="229" t="s">
        <v>564</v>
      </c>
      <c r="D69" s="229"/>
      <c r="E69" s="229"/>
      <c r="F69" s="298">
        <f>F70+F73</f>
        <v>27000</v>
      </c>
      <c r="G69" s="236"/>
    </row>
    <row r="70" spans="1:7" ht="78.75" hidden="1">
      <c r="A70" s="242" t="s">
        <v>130</v>
      </c>
      <c r="B70" s="232" t="s">
        <v>269</v>
      </c>
      <c r="C70" s="232" t="s">
        <v>564</v>
      </c>
      <c r="D70" s="232" t="s">
        <v>507</v>
      </c>
      <c r="E70" s="232"/>
      <c r="F70" s="292">
        <f>F71</f>
        <v>10000</v>
      </c>
      <c r="G70" s="236"/>
    </row>
    <row r="71" spans="1:7" ht="47.25" hidden="1">
      <c r="A71" s="243" t="s">
        <v>131</v>
      </c>
      <c r="B71" s="232" t="s">
        <v>269</v>
      </c>
      <c r="C71" s="232" t="s">
        <v>564</v>
      </c>
      <c r="D71" s="232" t="s">
        <v>132</v>
      </c>
      <c r="E71" s="232"/>
      <c r="F71" s="292">
        <f>F72</f>
        <v>10000</v>
      </c>
      <c r="G71" s="267"/>
    </row>
    <row r="72" spans="1:7" ht="31.5" hidden="1">
      <c r="A72" s="243" t="s">
        <v>17</v>
      </c>
      <c r="B72" s="232" t="s">
        <v>269</v>
      </c>
      <c r="C72" s="232" t="s">
        <v>564</v>
      </c>
      <c r="D72" s="232" t="s">
        <v>132</v>
      </c>
      <c r="E72" s="232" t="s">
        <v>595</v>
      </c>
      <c r="F72" s="292">
        <v>10000</v>
      </c>
      <c r="G72" s="250"/>
    </row>
    <row r="73" spans="1:7" ht="110.25" hidden="1">
      <c r="A73" s="244" t="s">
        <v>133</v>
      </c>
      <c r="B73" s="232" t="s">
        <v>269</v>
      </c>
      <c r="C73" s="232" t="s">
        <v>564</v>
      </c>
      <c r="D73" s="232" t="s">
        <v>508</v>
      </c>
      <c r="E73" s="232"/>
      <c r="F73" s="292">
        <f>F74</f>
        <v>17000</v>
      </c>
      <c r="G73" s="250"/>
    </row>
    <row r="74" spans="1:7" ht="126" hidden="1">
      <c r="A74" s="239" t="s">
        <v>134</v>
      </c>
      <c r="B74" s="232" t="s">
        <v>269</v>
      </c>
      <c r="C74" s="232" t="s">
        <v>564</v>
      </c>
      <c r="D74" s="232" t="s">
        <v>135</v>
      </c>
      <c r="E74" s="232"/>
      <c r="F74" s="292">
        <f>F75</f>
        <v>17000</v>
      </c>
      <c r="G74" s="250"/>
    </row>
    <row r="75" spans="1:7" ht="31.5" hidden="1">
      <c r="A75" s="239" t="s">
        <v>18</v>
      </c>
      <c r="B75" s="232" t="s">
        <v>269</v>
      </c>
      <c r="C75" s="232" t="s">
        <v>564</v>
      </c>
      <c r="D75" s="232" t="s">
        <v>135</v>
      </c>
      <c r="E75" s="232" t="s">
        <v>595</v>
      </c>
      <c r="F75" s="292">
        <v>17000</v>
      </c>
      <c r="G75" s="250"/>
    </row>
    <row r="76" spans="1:7" ht="15.75" hidden="1">
      <c r="A76" s="284" t="s">
        <v>505</v>
      </c>
      <c r="B76" s="255" t="s">
        <v>587</v>
      </c>
      <c r="C76" s="255" t="s">
        <v>239</v>
      </c>
      <c r="D76" s="255"/>
      <c r="E76" s="255"/>
      <c r="F76" s="299">
        <f>F86+F93</f>
        <v>7000</v>
      </c>
      <c r="G76" s="269"/>
    </row>
    <row r="77" spans="1:7" ht="34.5" customHeight="1">
      <c r="A77" s="243" t="s">
        <v>17</v>
      </c>
      <c r="B77" s="232" t="s">
        <v>269</v>
      </c>
      <c r="C77" s="232" t="s">
        <v>7</v>
      </c>
      <c r="D77" s="232" t="s">
        <v>574</v>
      </c>
      <c r="E77" s="232" t="s">
        <v>595</v>
      </c>
      <c r="F77" s="292">
        <v>3000</v>
      </c>
      <c r="G77" s="315">
        <v>3000</v>
      </c>
    </row>
    <row r="78" spans="1:7" ht="63">
      <c r="A78" s="245" t="s">
        <v>569</v>
      </c>
      <c r="B78" s="229" t="s">
        <v>269</v>
      </c>
      <c r="C78" s="229" t="s">
        <v>564</v>
      </c>
      <c r="D78" s="229"/>
      <c r="E78" s="229"/>
      <c r="F78" s="298">
        <f>F79+F83</f>
        <v>61500</v>
      </c>
      <c r="G78" s="298">
        <f>G79+G83</f>
        <v>64500</v>
      </c>
    </row>
    <row r="79" spans="1:7" ht="94.5">
      <c r="A79" s="242" t="s">
        <v>304</v>
      </c>
      <c r="B79" s="232" t="s">
        <v>269</v>
      </c>
      <c r="C79" s="232" t="s">
        <v>564</v>
      </c>
      <c r="D79" s="232" t="s">
        <v>44</v>
      </c>
      <c r="E79" s="232"/>
      <c r="F79" s="292">
        <f>F80</f>
        <v>3000</v>
      </c>
      <c r="G79" s="292">
        <f>G80</f>
        <v>3000</v>
      </c>
    </row>
    <row r="80" spans="1:7" ht="34.5" customHeight="1">
      <c r="A80" s="243" t="s">
        <v>131</v>
      </c>
      <c r="B80" s="232" t="s">
        <v>269</v>
      </c>
      <c r="C80" s="232" t="s">
        <v>564</v>
      </c>
      <c r="D80" s="232" t="s">
        <v>384</v>
      </c>
      <c r="E80" s="232"/>
      <c r="F80" s="292">
        <f>F81</f>
        <v>3000</v>
      </c>
      <c r="G80" s="292">
        <f>G81</f>
        <v>3000</v>
      </c>
    </row>
    <row r="81" spans="1:7" ht="34.5" customHeight="1">
      <c r="A81" s="243" t="s">
        <v>17</v>
      </c>
      <c r="B81" s="232" t="s">
        <v>269</v>
      </c>
      <c r="C81" s="232" t="s">
        <v>564</v>
      </c>
      <c r="D81" s="232" t="s">
        <v>384</v>
      </c>
      <c r="E81" s="232" t="s">
        <v>595</v>
      </c>
      <c r="F81" s="292">
        <v>3000</v>
      </c>
      <c r="G81" s="315">
        <v>3000</v>
      </c>
    </row>
    <row r="82" spans="1:7" ht="47.25" customHeight="1">
      <c r="A82" s="244" t="s">
        <v>303</v>
      </c>
      <c r="B82" s="232" t="s">
        <v>269</v>
      </c>
      <c r="C82" s="232" t="s">
        <v>564</v>
      </c>
      <c r="D82" s="232" t="s">
        <v>506</v>
      </c>
      <c r="E82" s="232"/>
      <c r="F82" s="292">
        <f>F83</f>
        <v>58500</v>
      </c>
      <c r="G82" s="292">
        <f>G83</f>
        <v>61500</v>
      </c>
    </row>
    <row r="83" spans="1:7" ht="126">
      <c r="A83" s="239" t="s">
        <v>134</v>
      </c>
      <c r="B83" s="232" t="s">
        <v>269</v>
      </c>
      <c r="C83" s="232" t="s">
        <v>564</v>
      </c>
      <c r="D83" s="232" t="s">
        <v>385</v>
      </c>
      <c r="E83" s="232"/>
      <c r="F83" s="292">
        <f>F84</f>
        <v>58500</v>
      </c>
      <c r="G83" s="292">
        <f>G84</f>
        <v>61500</v>
      </c>
    </row>
    <row r="84" spans="1:7" ht="28.5" customHeight="1">
      <c r="A84" s="239" t="s">
        <v>18</v>
      </c>
      <c r="B84" s="232" t="s">
        <v>269</v>
      </c>
      <c r="C84" s="232" t="s">
        <v>564</v>
      </c>
      <c r="D84" s="232" t="s">
        <v>385</v>
      </c>
      <c r="E84" s="232" t="s">
        <v>595</v>
      </c>
      <c r="F84" s="292">
        <v>58500</v>
      </c>
      <c r="G84" s="315">
        <v>61500</v>
      </c>
    </row>
    <row r="85" spans="1:7" ht="23.25" customHeight="1">
      <c r="A85" s="284" t="s">
        <v>505</v>
      </c>
      <c r="B85" s="255" t="s">
        <v>587</v>
      </c>
      <c r="C85" s="255" t="s">
        <v>239</v>
      </c>
      <c r="D85" s="255"/>
      <c r="E85" s="255"/>
      <c r="F85" s="299">
        <f>F86+F93</f>
        <v>7000</v>
      </c>
      <c r="G85" s="299">
        <f>G86+G93</f>
        <v>7000</v>
      </c>
    </row>
    <row r="86" spans="1:7" ht="22.5" customHeight="1">
      <c r="A86" s="246"/>
      <c r="B86" s="229"/>
      <c r="C86" s="229"/>
      <c r="D86" s="229"/>
      <c r="E86" s="229"/>
      <c r="F86" s="298">
        <f>F87+F90</f>
        <v>0</v>
      </c>
      <c r="G86" s="298">
        <f>G87+G90</f>
        <v>0</v>
      </c>
    </row>
    <row r="87" spans="1:7" ht="0.75" customHeight="1">
      <c r="A87" s="247"/>
      <c r="B87" s="232"/>
      <c r="C87" s="232"/>
      <c r="D87" s="232"/>
      <c r="E87" s="232"/>
      <c r="F87" s="292">
        <f>F88</f>
        <v>0</v>
      </c>
      <c r="G87" s="292">
        <f>G88</f>
        <v>0</v>
      </c>
    </row>
    <row r="88" spans="1:7" ht="15.75" hidden="1">
      <c r="A88" s="94"/>
      <c r="B88" s="232"/>
      <c r="C88" s="232"/>
      <c r="D88" s="232"/>
      <c r="E88" s="232"/>
      <c r="F88" s="292">
        <f>F89</f>
        <v>0</v>
      </c>
      <c r="G88" s="292">
        <f>G89</f>
        <v>0</v>
      </c>
    </row>
    <row r="89" spans="1:7" ht="15.75" hidden="1">
      <c r="A89" s="209"/>
      <c r="B89" s="232"/>
      <c r="C89" s="232"/>
      <c r="D89" s="232"/>
      <c r="E89" s="232" t="s">
        <v>595</v>
      </c>
      <c r="F89" s="291"/>
      <c r="G89" s="292"/>
    </row>
    <row r="90" spans="1:7" ht="15.75" hidden="1">
      <c r="A90" s="247"/>
      <c r="B90" s="232"/>
      <c r="C90" s="232"/>
      <c r="D90" s="232"/>
      <c r="E90" s="232"/>
      <c r="F90" s="291">
        <f>F91</f>
        <v>0</v>
      </c>
      <c r="G90" s="291">
        <f>G91</f>
        <v>0</v>
      </c>
    </row>
    <row r="91" spans="1:7" ht="15.75" hidden="1">
      <c r="A91" s="209"/>
      <c r="B91" s="232"/>
      <c r="C91" s="232"/>
      <c r="D91" s="232"/>
      <c r="E91" s="232"/>
      <c r="F91" s="291">
        <f>F92</f>
        <v>0</v>
      </c>
      <c r="G91" s="291">
        <f>G92</f>
        <v>0</v>
      </c>
    </row>
    <row r="92" spans="1:7" ht="15.75" hidden="1">
      <c r="A92" s="209"/>
      <c r="B92" s="232"/>
      <c r="C92" s="232"/>
      <c r="D92" s="232"/>
      <c r="E92" s="232" t="s">
        <v>595</v>
      </c>
      <c r="F92" s="291"/>
      <c r="G92" s="292"/>
    </row>
    <row r="93" spans="1:7" ht="31.5">
      <c r="A93" s="246" t="s">
        <v>101</v>
      </c>
      <c r="B93" s="229" t="s">
        <v>587</v>
      </c>
      <c r="C93" s="229" t="s">
        <v>232</v>
      </c>
      <c r="D93" s="229"/>
      <c r="E93" s="229"/>
      <c r="F93" s="298">
        <f>F94+F98</f>
        <v>7000</v>
      </c>
      <c r="G93" s="298">
        <f>G94+G98</f>
        <v>7000</v>
      </c>
    </row>
    <row r="94" spans="1:7" ht="47.25">
      <c r="A94" s="210" t="s">
        <v>513</v>
      </c>
      <c r="B94" s="232" t="s">
        <v>587</v>
      </c>
      <c r="C94" s="232" t="s">
        <v>232</v>
      </c>
      <c r="D94" s="232" t="s">
        <v>71</v>
      </c>
      <c r="E94" s="232"/>
      <c r="F94" s="292">
        <f>F95</f>
        <v>2000</v>
      </c>
      <c r="G94" s="292">
        <f>G95</f>
        <v>2000</v>
      </c>
    </row>
    <row r="95" spans="1:7" ht="63">
      <c r="A95" s="210" t="s">
        <v>16</v>
      </c>
      <c r="B95" s="232" t="s">
        <v>587</v>
      </c>
      <c r="C95" s="232" t="s">
        <v>232</v>
      </c>
      <c r="D95" s="232" t="s">
        <v>402</v>
      </c>
      <c r="E95" s="232"/>
      <c r="F95" s="292">
        <v>2000</v>
      </c>
      <c r="G95" s="292">
        <v>2000</v>
      </c>
    </row>
    <row r="96" spans="1:7" ht="31.5" hidden="1">
      <c r="A96" s="209" t="s">
        <v>136</v>
      </c>
      <c r="B96" s="231" t="s">
        <v>587</v>
      </c>
      <c r="C96" s="231" t="s">
        <v>232</v>
      </c>
      <c r="D96" s="232" t="s">
        <v>15</v>
      </c>
      <c r="E96" s="231" t="s">
        <v>595</v>
      </c>
      <c r="F96" s="291">
        <v>28000</v>
      </c>
      <c r="G96" s="292"/>
    </row>
    <row r="97" spans="1:7" ht="34.5" customHeight="1">
      <c r="A97" s="209" t="s">
        <v>136</v>
      </c>
      <c r="B97" s="231" t="s">
        <v>587</v>
      </c>
      <c r="C97" s="231" t="s">
        <v>232</v>
      </c>
      <c r="D97" s="232" t="s">
        <v>402</v>
      </c>
      <c r="E97" s="231" t="s">
        <v>595</v>
      </c>
      <c r="F97" s="291">
        <v>2000</v>
      </c>
      <c r="G97" s="292">
        <v>2000</v>
      </c>
    </row>
    <row r="98" spans="1:7" ht="141.75">
      <c r="A98" s="247" t="s">
        <v>302</v>
      </c>
      <c r="B98" s="231" t="s">
        <v>587</v>
      </c>
      <c r="C98" s="231" t="s">
        <v>232</v>
      </c>
      <c r="D98" s="232" t="s">
        <v>507</v>
      </c>
      <c r="E98" s="231"/>
      <c r="F98" s="291">
        <f>F99</f>
        <v>5000</v>
      </c>
      <c r="G98" s="291">
        <f>G99</f>
        <v>5000</v>
      </c>
    </row>
    <row r="99" spans="1:7" ht="34.5" customHeight="1">
      <c r="A99" s="209" t="s">
        <v>19</v>
      </c>
      <c r="B99" s="231" t="s">
        <v>587</v>
      </c>
      <c r="C99" s="231" t="s">
        <v>232</v>
      </c>
      <c r="D99" s="232" t="s">
        <v>401</v>
      </c>
      <c r="E99" s="231"/>
      <c r="F99" s="291">
        <f>F100</f>
        <v>5000</v>
      </c>
      <c r="G99" s="291">
        <f>G100</f>
        <v>5000</v>
      </c>
    </row>
    <row r="100" spans="1:7" ht="31.5">
      <c r="A100" s="209" t="s">
        <v>136</v>
      </c>
      <c r="B100" s="231" t="s">
        <v>587</v>
      </c>
      <c r="C100" s="231" t="s">
        <v>232</v>
      </c>
      <c r="D100" s="232" t="s">
        <v>401</v>
      </c>
      <c r="E100" s="231" t="s">
        <v>595</v>
      </c>
      <c r="F100" s="291">
        <v>5000</v>
      </c>
      <c r="G100" s="313">
        <v>5000</v>
      </c>
    </row>
    <row r="101" spans="1:7" ht="31.5">
      <c r="A101" s="285" t="s">
        <v>247</v>
      </c>
      <c r="B101" s="255" t="s">
        <v>103</v>
      </c>
      <c r="C101" s="255"/>
      <c r="D101" s="255"/>
      <c r="E101" s="255"/>
      <c r="F101" s="289">
        <f>F102+F106+F114</f>
        <v>512196</v>
      </c>
      <c r="G101" s="289">
        <f>G102+G106+G114</f>
        <v>516364</v>
      </c>
    </row>
    <row r="102" spans="1:7" ht="0.75" customHeight="1">
      <c r="A102" s="248"/>
      <c r="B102" s="229"/>
      <c r="C102" s="229"/>
      <c r="D102" s="229"/>
      <c r="E102" s="229"/>
      <c r="F102" s="298">
        <f aca="true" t="shared" si="1" ref="F102:G104">F103</f>
        <v>0</v>
      </c>
      <c r="G102" s="298">
        <f t="shared" si="1"/>
        <v>0</v>
      </c>
    </row>
    <row r="103" spans="1:7" ht="15.75" hidden="1">
      <c r="A103" s="210"/>
      <c r="B103" s="232"/>
      <c r="C103" s="232"/>
      <c r="D103" s="232"/>
      <c r="E103" s="232"/>
      <c r="F103" s="292">
        <f t="shared" si="1"/>
        <v>0</v>
      </c>
      <c r="G103" s="292">
        <f t="shared" si="1"/>
        <v>0</v>
      </c>
    </row>
    <row r="104" spans="1:7" ht="15.75" hidden="1">
      <c r="A104" s="209"/>
      <c r="B104" s="232"/>
      <c r="C104" s="232"/>
      <c r="D104" s="232"/>
      <c r="E104" s="232"/>
      <c r="F104" s="293">
        <f t="shared" si="1"/>
        <v>0</v>
      </c>
      <c r="G104" s="293">
        <f t="shared" si="1"/>
        <v>0</v>
      </c>
    </row>
    <row r="105" spans="1:7" ht="15.75" hidden="1">
      <c r="A105" s="94"/>
      <c r="B105" s="231"/>
      <c r="C105" s="231"/>
      <c r="D105" s="232"/>
      <c r="E105" s="231"/>
      <c r="F105" s="291"/>
      <c r="G105" s="293"/>
    </row>
    <row r="106" spans="1:7" ht="15.75">
      <c r="A106" s="251" t="s">
        <v>64</v>
      </c>
      <c r="B106" s="228" t="s">
        <v>103</v>
      </c>
      <c r="C106" s="228" t="s">
        <v>643</v>
      </c>
      <c r="D106" s="229"/>
      <c r="E106" s="228"/>
      <c r="F106" s="290">
        <f>F107+F111</f>
        <v>507196</v>
      </c>
      <c r="G106" s="290">
        <f>G107+G111</f>
        <v>511364</v>
      </c>
    </row>
    <row r="107" spans="1:7" ht="72.75" customHeight="1">
      <c r="A107" s="211" t="s">
        <v>403</v>
      </c>
      <c r="B107" s="231" t="s">
        <v>103</v>
      </c>
      <c r="C107" s="231" t="s">
        <v>643</v>
      </c>
      <c r="D107" s="232" t="s">
        <v>71</v>
      </c>
      <c r="E107" s="232"/>
      <c r="F107" s="291">
        <f>F108</f>
        <v>0</v>
      </c>
      <c r="G107" s="291">
        <f>G108</f>
        <v>0</v>
      </c>
    </row>
    <row r="108" spans="1:7" ht="48.75" customHeight="1">
      <c r="A108" s="211" t="s">
        <v>555</v>
      </c>
      <c r="B108" s="231" t="s">
        <v>103</v>
      </c>
      <c r="C108" s="231" t="s">
        <v>643</v>
      </c>
      <c r="D108" s="232" t="s">
        <v>400</v>
      </c>
      <c r="E108" s="232"/>
      <c r="F108" s="291">
        <f>F109+F110</f>
        <v>0</v>
      </c>
      <c r="G108" s="291">
        <f>G109+G110</f>
        <v>0</v>
      </c>
    </row>
    <row r="109" spans="1:7" ht="15.75">
      <c r="A109" s="209" t="s">
        <v>575</v>
      </c>
      <c r="B109" s="231" t="s">
        <v>103</v>
      </c>
      <c r="C109" s="235" t="s">
        <v>643</v>
      </c>
      <c r="D109" s="234" t="s">
        <v>400</v>
      </c>
      <c r="E109" s="235" t="s">
        <v>524</v>
      </c>
      <c r="F109" s="291"/>
      <c r="G109" s="313"/>
    </row>
    <row r="110" spans="1:7" ht="31.5">
      <c r="A110" s="94" t="s">
        <v>136</v>
      </c>
      <c r="B110" s="231" t="s">
        <v>103</v>
      </c>
      <c r="C110" s="235" t="s">
        <v>643</v>
      </c>
      <c r="D110" s="234" t="s">
        <v>400</v>
      </c>
      <c r="E110" s="232" t="s">
        <v>595</v>
      </c>
      <c r="F110" s="292"/>
      <c r="G110" s="293"/>
    </row>
    <row r="111" spans="1:7" ht="171.75" customHeight="1">
      <c r="A111" s="94" t="s">
        <v>22</v>
      </c>
      <c r="B111" s="231" t="s">
        <v>103</v>
      </c>
      <c r="C111" s="235" t="s">
        <v>643</v>
      </c>
      <c r="D111" s="234" t="s">
        <v>404</v>
      </c>
      <c r="E111" s="232"/>
      <c r="F111" s="292">
        <f>F112</f>
        <v>507196</v>
      </c>
      <c r="G111" s="292">
        <f>G112</f>
        <v>511364</v>
      </c>
    </row>
    <row r="112" spans="1:7" ht="173.25">
      <c r="A112" s="94" t="s">
        <v>24</v>
      </c>
      <c r="B112" s="231" t="s">
        <v>103</v>
      </c>
      <c r="C112" s="235" t="s">
        <v>643</v>
      </c>
      <c r="D112" s="234" t="s">
        <v>398</v>
      </c>
      <c r="E112" s="232"/>
      <c r="F112" s="292">
        <f>F113</f>
        <v>507196</v>
      </c>
      <c r="G112" s="292">
        <f>G113</f>
        <v>511364</v>
      </c>
    </row>
    <row r="113" spans="1:7" ht="31.5">
      <c r="A113" s="94" t="s">
        <v>136</v>
      </c>
      <c r="B113" s="231" t="s">
        <v>103</v>
      </c>
      <c r="C113" s="235" t="s">
        <v>643</v>
      </c>
      <c r="D113" s="234" t="s">
        <v>398</v>
      </c>
      <c r="E113" s="232" t="s">
        <v>595</v>
      </c>
      <c r="F113" s="292">
        <v>507196</v>
      </c>
      <c r="G113" s="293">
        <v>511364</v>
      </c>
    </row>
    <row r="114" spans="1:7" ht="21.75" customHeight="1">
      <c r="A114" s="248" t="s">
        <v>215</v>
      </c>
      <c r="B114" s="228" t="s">
        <v>103</v>
      </c>
      <c r="C114" s="252" t="s">
        <v>269</v>
      </c>
      <c r="D114" s="253"/>
      <c r="E114" s="229"/>
      <c r="F114" s="298">
        <f>F115</f>
        <v>5000</v>
      </c>
      <c r="G114" s="298">
        <f>G115</f>
        <v>5000</v>
      </c>
    </row>
    <row r="115" spans="1:7" ht="64.5" customHeight="1">
      <c r="A115" s="247" t="s">
        <v>300</v>
      </c>
      <c r="B115" s="231" t="s">
        <v>103</v>
      </c>
      <c r="C115" s="235" t="s">
        <v>269</v>
      </c>
      <c r="D115" s="234" t="s">
        <v>30</v>
      </c>
      <c r="E115" s="232"/>
      <c r="F115" s="292">
        <f>F116</f>
        <v>5000</v>
      </c>
      <c r="G115" s="292">
        <f>G116</f>
        <v>5000</v>
      </c>
    </row>
    <row r="116" spans="1:7" ht="27" customHeight="1">
      <c r="A116" s="209" t="s">
        <v>509</v>
      </c>
      <c r="B116" s="232" t="s">
        <v>103</v>
      </c>
      <c r="C116" s="232" t="s">
        <v>269</v>
      </c>
      <c r="D116" s="232" t="s">
        <v>395</v>
      </c>
      <c r="E116" s="232"/>
      <c r="F116" s="291">
        <v>5000</v>
      </c>
      <c r="G116" s="291">
        <f>G118</f>
        <v>5000</v>
      </c>
    </row>
    <row r="117" spans="1:7" ht="31.5" hidden="1">
      <c r="A117" s="209" t="s">
        <v>136</v>
      </c>
      <c r="B117" s="232" t="s">
        <v>103</v>
      </c>
      <c r="C117" s="232" t="s">
        <v>269</v>
      </c>
      <c r="D117" s="232" t="s">
        <v>557</v>
      </c>
      <c r="E117" s="232" t="s">
        <v>595</v>
      </c>
      <c r="F117" s="292">
        <v>802343</v>
      </c>
      <c r="G117" s="293"/>
    </row>
    <row r="118" spans="1:7" ht="31.5">
      <c r="A118" s="209" t="s">
        <v>136</v>
      </c>
      <c r="B118" s="232" t="s">
        <v>103</v>
      </c>
      <c r="C118" s="232" t="s">
        <v>269</v>
      </c>
      <c r="D118" s="232" t="s">
        <v>394</v>
      </c>
      <c r="E118" s="232" t="s">
        <v>595</v>
      </c>
      <c r="F118" s="292">
        <v>5000</v>
      </c>
      <c r="G118" s="293">
        <v>5000</v>
      </c>
    </row>
    <row r="119" spans="1:7" ht="22.5" customHeight="1">
      <c r="A119" s="285" t="s">
        <v>636</v>
      </c>
      <c r="B119" s="255" t="s">
        <v>637</v>
      </c>
      <c r="C119" s="255"/>
      <c r="D119" s="255"/>
      <c r="E119" s="255"/>
      <c r="F119" s="299">
        <f aca="true" t="shared" si="2" ref="F119:G122">F120</f>
        <v>0</v>
      </c>
      <c r="G119" s="299">
        <f t="shared" si="2"/>
        <v>0</v>
      </c>
    </row>
    <row r="120" spans="1:7" ht="0.75" customHeight="1">
      <c r="A120" s="246"/>
      <c r="B120" s="229"/>
      <c r="C120" s="229"/>
      <c r="D120" s="229"/>
      <c r="E120" s="229"/>
      <c r="F120" s="298">
        <f t="shared" si="2"/>
        <v>0</v>
      </c>
      <c r="G120" s="298">
        <f t="shared" si="2"/>
        <v>0</v>
      </c>
    </row>
    <row r="121" spans="1:7" ht="15.75" hidden="1">
      <c r="A121" s="94"/>
      <c r="B121" s="232"/>
      <c r="C121" s="232"/>
      <c r="D121" s="232"/>
      <c r="E121" s="232"/>
      <c r="F121" s="292">
        <f t="shared" si="2"/>
        <v>0</v>
      </c>
      <c r="G121" s="292">
        <f t="shared" si="2"/>
        <v>0</v>
      </c>
    </row>
    <row r="122" spans="1:7" ht="15.75" hidden="1">
      <c r="A122" s="209"/>
      <c r="B122" s="232"/>
      <c r="C122" s="232"/>
      <c r="D122" s="232"/>
      <c r="E122" s="232"/>
      <c r="F122" s="292">
        <f t="shared" si="2"/>
        <v>0</v>
      </c>
      <c r="G122" s="292">
        <f t="shared" si="2"/>
        <v>0</v>
      </c>
    </row>
    <row r="123" spans="1:7" ht="15.75" hidden="1">
      <c r="A123" s="209"/>
      <c r="B123" s="232"/>
      <c r="C123" s="232"/>
      <c r="D123" s="232"/>
      <c r="E123" s="232"/>
      <c r="F123" s="292"/>
      <c r="G123" s="296"/>
    </row>
    <row r="124" spans="1:7" ht="15.75">
      <c r="A124" s="285" t="s">
        <v>653</v>
      </c>
      <c r="B124" s="255" t="s">
        <v>210</v>
      </c>
      <c r="C124" s="255"/>
      <c r="D124" s="255"/>
      <c r="E124" s="255"/>
      <c r="F124" s="299">
        <f aca="true" t="shared" si="3" ref="F124:G126">F125</f>
        <v>700000</v>
      </c>
      <c r="G124" s="299">
        <f t="shared" si="3"/>
        <v>900000</v>
      </c>
    </row>
    <row r="125" spans="1:7" ht="15.75">
      <c r="A125" s="246" t="s">
        <v>40</v>
      </c>
      <c r="B125" s="229" t="s">
        <v>210</v>
      </c>
      <c r="C125" s="229" t="s">
        <v>243</v>
      </c>
      <c r="D125" s="229"/>
      <c r="E125" s="229"/>
      <c r="F125" s="298">
        <v>700000</v>
      </c>
      <c r="G125" s="298">
        <v>900000</v>
      </c>
    </row>
    <row r="126" spans="1:7" ht="66.75" customHeight="1">
      <c r="A126" s="247" t="s">
        <v>299</v>
      </c>
      <c r="B126" s="232" t="s">
        <v>210</v>
      </c>
      <c r="C126" s="232" t="s">
        <v>243</v>
      </c>
      <c r="D126" s="232" t="s">
        <v>508</v>
      </c>
      <c r="E126" s="232"/>
      <c r="F126" s="292">
        <f t="shared" si="3"/>
        <v>400000</v>
      </c>
      <c r="G126" s="292">
        <f t="shared" si="3"/>
        <v>600000</v>
      </c>
    </row>
    <row r="127" spans="1:7" ht="47.25">
      <c r="A127" s="209" t="s">
        <v>407</v>
      </c>
      <c r="B127" s="232" t="s">
        <v>210</v>
      </c>
      <c r="C127" s="232" t="s">
        <v>243</v>
      </c>
      <c r="D127" s="232" t="s">
        <v>405</v>
      </c>
      <c r="E127" s="232"/>
      <c r="F127" s="292">
        <v>400000</v>
      </c>
      <c r="G127" s="292">
        <v>600000</v>
      </c>
    </row>
    <row r="128" spans="1:7" ht="43.5" customHeight="1">
      <c r="A128" s="209" t="s">
        <v>408</v>
      </c>
      <c r="B128" s="232" t="s">
        <v>210</v>
      </c>
      <c r="C128" s="232" t="s">
        <v>243</v>
      </c>
      <c r="D128" s="232" t="s">
        <v>406</v>
      </c>
      <c r="E128" s="232"/>
      <c r="F128" s="292">
        <v>300000</v>
      </c>
      <c r="G128" s="293">
        <v>300000</v>
      </c>
    </row>
    <row r="129" spans="1:7" ht="15.75" hidden="1">
      <c r="A129" s="285" t="s">
        <v>52</v>
      </c>
      <c r="B129" s="255" t="s">
        <v>6</v>
      </c>
      <c r="C129" s="255"/>
      <c r="D129" s="255"/>
      <c r="E129" s="255"/>
      <c r="F129" s="299">
        <f>F131+F135</f>
        <v>359129</v>
      </c>
      <c r="G129" s="293"/>
    </row>
    <row r="130" spans="1:7" ht="15.75">
      <c r="A130" s="285" t="s">
        <v>52</v>
      </c>
      <c r="B130" s="255" t="s">
        <v>6</v>
      </c>
      <c r="C130" s="255"/>
      <c r="D130" s="255"/>
      <c r="E130" s="255"/>
      <c r="F130" s="299">
        <f>F131+F135</f>
        <v>359129</v>
      </c>
      <c r="G130" s="299">
        <f>G131+G135</f>
        <v>367222</v>
      </c>
    </row>
    <row r="131" spans="1:7" ht="15.75">
      <c r="A131" s="246" t="s">
        <v>566</v>
      </c>
      <c r="B131" s="229" t="s">
        <v>6</v>
      </c>
      <c r="C131" s="229" t="s">
        <v>243</v>
      </c>
      <c r="D131" s="229"/>
      <c r="E131" s="229"/>
      <c r="F131" s="298">
        <f aca="true" t="shared" si="4" ref="F131:G133">F132</f>
        <v>80000</v>
      </c>
      <c r="G131" s="298">
        <f t="shared" si="4"/>
        <v>70000</v>
      </c>
    </row>
    <row r="132" spans="1:7" ht="141.75">
      <c r="A132" s="247" t="s">
        <v>329</v>
      </c>
      <c r="B132" s="232" t="s">
        <v>6</v>
      </c>
      <c r="C132" s="232" t="s">
        <v>243</v>
      </c>
      <c r="D132" s="232" t="s">
        <v>224</v>
      </c>
      <c r="E132" s="232"/>
      <c r="F132" s="292">
        <f t="shared" si="4"/>
        <v>80000</v>
      </c>
      <c r="G132" s="292">
        <f t="shared" si="4"/>
        <v>70000</v>
      </c>
    </row>
    <row r="133" spans="1:7" ht="47.25">
      <c r="A133" s="94" t="s">
        <v>560</v>
      </c>
      <c r="B133" s="232" t="s">
        <v>6</v>
      </c>
      <c r="C133" s="232" t="s">
        <v>243</v>
      </c>
      <c r="D133" s="232" t="s">
        <v>390</v>
      </c>
      <c r="E133" s="232"/>
      <c r="F133" s="293">
        <f t="shared" si="4"/>
        <v>80000</v>
      </c>
      <c r="G133" s="293">
        <f t="shared" si="4"/>
        <v>70000</v>
      </c>
    </row>
    <row r="134" spans="1:7" ht="31.5">
      <c r="A134" s="94" t="s">
        <v>638</v>
      </c>
      <c r="B134" s="232" t="s">
        <v>6</v>
      </c>
      <c r="C134" s="232" t="s">
        <v>243</v>
      </c>
      <c r="D134" s="234" t="s">
        <v>390</v>
      </c>
      <c r="E134" s="232" t="s">
        <v>639</v>
      </c>
      <c r="F134" s="296">
        <v>80000</v>
      </c>
      <c r="G134" s="296">
        <v>70000</v>
      </c>
    </row>
    <row r="135" spans="1:7" ht="31.5">
      <c r="A135" s="248" t="s">
        <v>116</v>
      </c>
      <c r="B135" s="229" t="s">
        <v>6</v>
      </c>
      <c r="C135" s="229" t="s">
        <v>269</v>
      </c>
      <c r="D135" s="253"/>
      <c r="E135" s="229"/>
      <c r="F135" s="298">
        <f>F136+F139+F142</f>
        <v>279129</v>
      </c>
      <c r="G135" s="298">
        <f>G136+G139+G142</f>
        <v>297222</v>
      </c>
    </row>
    <row r="136" spans="1:7" ht="31.5">
      <c r="A136" s="247" t="s">
        <v>328</v>
      </c>
      <c r="B136" s="232" t="s">
        <v>6</v>
      </c>
      <c r="C136" s="232" t="s">
        <v>269</v>
      </c>
      <c r="D136" s="234" t="s">
        <v>225</v>
      </c>
      <c r="E136" s="232"/>
      <c r="F136" s="292">
        <f>F137</f>
        <v>1000</v>
      </c>
      <c r="G136" s="292">
        <f>G137</f>
        <v>1000</v>
      </c>
    </row>
    <row r="137" spans="1:7" ht="47.25">
      <c r="A137" s="209" t="s">
        <v>249</v>
      </c>
      <c r="B137" s="232" t="s">
        <v>6</v>
      </c>
      <c r="C137" s="232" t="s">
        <v>269</v>
      </c>
      <c r="D137" s="232" t="s">
        <v>391</v>
      </c>
      <c r="E137" s="232"/>
      <c r="F137" s="292">
        <f>F138</f>
        <v>1000</v>
      </c>
      <c r="G137" s="292">
        <f>G138</f>
        <v>1000</v>
      </c>
    </row>
    <row r="138" spans="1:7" ht="31.5">
      <c r="A138" s="94" t="s">
        <v>638</v>
      </c>
      <c r="B138" s="232" t="s">
        <v>6</v>
      </c>
      <c r="C138" s="232" t="s">
        <v>269</v>
      </c>
      <c r="D138" s="232" t="s">
        <v>391</v>
      </c>
      <c r="E138" s="232" t="s">
        <v>639</v>
      </c>
      <c r="F138" s="293">
        <v>1000</v>
      </c>
      <c r="G138" s="292">
        <v>1000</v>
      </c>
    </row>
    <row r="139" spans="1:7" ht="47.25" customHeight="1">
      <c r="A139" s="94" t="s">
        <v>141</v>
      </c>
      <c r="B139" s="232" t="s">
        <v>6</v>
      </c>
      <c r="C139" s="232" t="s">
        <v>269</v>
      </c>
      <c r="D139" s="234" t="s">
        <v>251</v>
      </c>
      <c r="E139" s="232"/>
      <c r="F139" s="292">
        <f>F140</f>
        <v>278129</v>
      </c>
      <c r="G139" s="292">
        <f>G140</f>
        <v>296222</v>
      </c>
    </row>
    <row r="140" spans="1:7" ht="63">
      <c r="A140" s="94" t="s">
        <v>252</v>
      </c>
      <c r="B140" s="232" t="s">
        <v>6</v>
      </c>
      <c r="C140" s="232" t="s">
        <v>269</v>
      </c>
      <c r="D140" s="234" t="s">
        <v>253</v>
      </c>
      <c r="E140" s="232"/>
      <c r="F140" s="292">
        <f>F141</f>
        <v>278129</v>
      </c>
      <c r="G140" s="292">
        <f>G141</f>
        <v>296222</v>
      </c>
    </row>
    <row r="141" spans="1:7" ht="31.5">
      <c r="A141" s="94" t="s">
        <v>638</v>
      </c>
      <c r="B141" s="232" t="s">
        <v>6</v>
      </c>
      <c r="C141" s="232" t="s">
        <v>269</v>
      </c>
      <c r="D141" s="234" t="s">
        <v>253</v>
      </c>
      <c r="E141" s="232" t="s">
        <v>639</v>
      </c>
      <c r="F141" s="292">
        <v>278129</v>
      </c>
      <c r="G141" s="314">
        <v>296222</v>
      </c>
    </row>
    <row r="142" spans="1:7" ht="126">
      <c r="A142" s="247" t="s">
        <v>296</v>
      </c>
      <c r="B142" s="232" t="s">
        <v>6</v>
      </c>
      <c r="C142" s="232" t="s">
        <v>269</v>
      </c>
      <c r="D142" s="234" t="s">
        <v>227</v>
      </c>
      <c r="E142" s="232"/>
      <c r="F142" s="292">
        <f>F143</f>
        <v>0</v>
      </c>
      <c r="G142" s="292">
        <f>G143</f>
        <v>0</v>
      </c>
    </row>
    <row r="143" spans="1:7" ht="63">
      <c r="A143" s="94" t="s">
        <v>553</v>
      </c>
      <c r="B143" s="232" t="s">
        <v>6</v>
      </c>
      <c r="C143" s="232" t="s">
        <v>269</v>
      </c>
      <c r="D143" s="234" t="s">
        <v>392</v>
      </c>
      <c r="E143" s="232"/>
      <c r="F143" s="292">
        <f>F144</f>
        <v>0</v>
      </c>
      <c r="G143" s="292">
        <f>G144</f>
        <v>0</v>
      </c>
    </row>
    <row r="144" spans="1:7" ht="31.5">
      <c r="A144" s="94" t="s">
        <v>54</v>
      </c>
      <c r="B144" s="232" t="s">
        <v>6</v>
      </c>
      <c r="C144" s="232" t="s">
        <v>269</v>
      </c>
      <c r="D144" s="234" t="s">
        <v>392</v>
      </c>
      <c r="E144" s="232" t="s">
        <v>595</v>
      </c>
      <c r="F144" s="292"/>
      <c r="G144" s="314"/>
    </row>
    <row r="145" spans="1:7" ht="21" customHeight="1">
      <c r="A145" s="254" t="s">
        <v>642</v>
      </c>
      <c r="B145" s="255" t="s">
        <v>115</v>
      </c>
      <c r="C145" s="255" t="s">
        <v>239</v>
      </c>
      <c r="D145" s="256"/>
      <c r="E145" s="255"/>
      <c r="F145" s="299">
        <f aca="true" t="shared" si="5" ref="F145:G148">F146</f>
        <v>1000</v>
      </c>
      <c r="G145" s="299">
        <f t="shared" si="5"/>
        <v>1000</v>
      </c>
    </row>
    <row r="146" spans="1:7" ht="24" customHeight="1">
      <c r="A146" s="248" t="s">
        <v>142</v>
      </c>
      <c r="B146" s="229" t="s">
        <v>115</v>
      </c>
      <c r="C146" s="229" t="s">
        <v>643</v>
      </c>
      <c r="D146" s="253"/>
      <c r="E146" s="229"/>
      <c r="F146" s="298">
        <f t="shared" si="5"/>
        <v>1000</v>
      </c>
      <c r="G146" s="298">
        <f t="shared" si="5"/>
        <v>1000</v>
      </c>
    </row>
    <row r="147" spans="1:7" ht="94.5">
      <c r="A147" s="249" t="s">
        <v>327</v>
      </c>
      <c r="B147" s="231" t="s">
        <v>115</v>
      </c>
      <c r="C147" s="231" t="s">
        <v>643</v>
      </c>
      <c r="D147" s="232" t="s">
        <v>226</v>
      </c>
      <c r="E147" s="231"/>
      <c r="F147" s="293">
        <f t="shared" si="5"/>
        <v>1000</v>
      </c>
      <c r="G147" s="293">
        <f t="shared" si="5"/>
        <v>1000</v>
      </c>
    </row>
    <row r="148" spans="1:7" ht="80.25" customHeight="1">
      <c r="A148" s="209" t="s">
        <v>254</v>
      </c>
      <c r="B148" s="232" t="s">
        <v>115</v>
      </c>
      <c r="C148" s="232" t="s">
        <v>643</v>
      </c>
      <c r="D148" s="234" t="s">
        <v>393</v>
      </c>
      <c r="E148" s="232"/>
      <c r="F148" s="293">
        <f t="shared" si="5"/>
        <v>1000</v>
      </c>
      <c r="G148" s="293">
        <f t="shared" si="5"/>
        <v>1000</v>
      </c>
    </row>
    <row r="149" spans="1:7" ht="31.5">
      <c r="A149" s="209" t="s">
        <v>54</v>
      </c>
      <c r="B149" s="231" t="s">
        <v>115</v>
      </c>
      <c r="C149" s="231" t="s">
        <v>643</v>
      </c>
      <c r="D149" s="234" t="s">
        <v>393</v>
      </c>
      <c r="E149" s="231" t="s">
        <v>595</v>
      </c>
      <c r="F149" s="293">
        <v>1000</v>
      </c>
      <c r="G149" s="314">
        <v>1000</v>
      </c>
    </row>
  </sheetData>
  <sheetProtection/>
  <mergeCells count="14">
    <mergeCell ref="B5:G5"/>
    <mergeCell ref="A8:F8"/>
    <mergeCell ref="F12:F13"/>
    <mergeCell ref="G12:G13"/>
    <mergeCell ref="A10:E10"/>
    <mergeCell ref="A12:A13"/>
    <mergeCell ref="B12:B13"/>
    <mergeCell ref="C12:C13"/>
    <mergeCell ref="D12:D13"/>
    <mergeCell ref="E12:E13"/>
    <mergeCell ref="B1:G1"/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4"/>
  <sheetViews>
    <sheetView zoomScale="90" zoomScaleNormal="90" zoomScalePageLayoutView="0" workbookViewId="0" topLeftCell="A1">
      <selection activeCell="A12" sqref="A12:A13"/>
    </sheetView>
  </sheetViews>
  <sheetFormatPr defaultColWidth="11.375" defaultRowHeight="12.75"/>
  <cols>
    <col min="1" max="1" width="86.125" style="11" customWidth="1"/>
    <col min="2" max="2" width="11.375" style="7" customWidth="1"/>
    <col min="3" max="3" width="7.00390625" style="7" customWidth="1"/>
    <col min="4" max="4" width="6.75390625" style="7" customWidth="1"/>
    <col min="5" max="5" width="11.125" style="135" customWidth="1"/>
    <col min="6" max="6" width="6.375" style="7" customWidth="1"/>
    <col min="7" max="7" width="19.125" style="7" customWidth="1"/>
    <col min="8" max="8" width="14.375" style="7" customWidth="1"/>
    <col min="9" max="16384" width="11.375" style="7" customWidth="1"/>
  </cols>
  <sheetData>
    <row r="1" spans="1:7" ht="18.75">
      <c r="A1" s="69"/>
      <c r="B1" s="70"/>
      <c r="C1" s="340" t="s">
        <v>645</v>
      </c>
      <c r="D1" s="340"/>
      <c r="E1" s="340"/>
      <c r="F1" s="70"/>
      <c r="G1" s="71"/>
    </row>
    <row r="2" spans="1:7" ht="17.25" customHeight="1">
      <c r="A2" s="69"/>
      <c r="B2" s="340" t="s">
        <v>287</v>
      </c>
      <c r="C2" s="340"/>
      <c r="D2" s="340"/>
      <c r="E2" s="340"/>
      <c r="F2" s="340"/>
      <c r="G2" s="340"/>
    </row>
    <row r="3" spans="1:7" ht="33.75" customHeight="1">
      <c r="A3" s="69"/>
      <c r="B3" s="337" t="s">
        <v>293</v>
      </c>
      <c r="C3" s="337"/>
      <c r="D3" s="337"/>
      <c r="E3" s="337"/>
      <c r="F3" s="337"/>
      <c r="G3" s="337"/>
    </row>
    <row r="4" spans="1:7" ht="18" customHeight="1">
      <c r="A4" s="109"/>
      <c r="B4" s="339" t="s">
        <v>1</v>
      </c>
      <c r="C4" s="339"/>
      <c r="D4" s="339"/>
      <c r="E4" s="339"/>
      <c r="F4" s="339"/>
      <c r="G4" s="339"/>
    </row>
    <row r="5" spans="1:7" ht="18" customHeight="1">
      <c r="A5" s="109"/>
      <c r="B5" s="120"/>
      <c r="C5" s="120"/>
      <c r="D5" s="120"/>
      <c r="E5" s="120"/>
      <c r="F5" s="120"/>
      <c r="G5" s="120"/>
    </row>
    <row r="6" spans="2:7" ht="15">
      <c r="B6" s="338"/>
      <c r="C6" s="338"/>
      <c r="D6" s="338"/>
      <c r="E6" s="338"/>
      <c r="F6" s="338"/>
      <c r="G6" s="338"/>
    </row>
    <row r="7" spans="2:7" ht="15">
      <c r="B7" s="121"/>
      <c r="C7" s="121"/>
      <c r="D7" s="121"/>
      <c r="E7" s="121"/>
      <c r="F7" s="121"/>
      <c r="G7" s="121"/>
    </row>
    <row r="8" spans="1:7" ht="18.75">
      <c r="A8" s="336" t="s">
        <v>510</v>
      </c>
      <c r="B8" s="336"/>
      <c r="C8" s="336"/>
      <c r="D8" s="336"/>
      <c r="E8" s="336"/>
      <c r="F8" s="336"/>
      <c r="G8" s="336"/>
    </row>
    <row r="9" spans="1:7" ht="15" customHeight="1">
      <c r="A9" s="336" t="s">
        <v>336</v>
      </c>
      <c r="B9" s="336"/>
      <c r="C9" s="336"/>
      <c r="D9" s="336"/>
      <c r="E9" s="336"/>
      <c r="F9" s="336"/>
      <c r="G9" s="336"/>
    </row>
    <row r="10" spans="1:7" ht="15" customHeight="1">
      <c r="A10" s="111"/>
      <c r="B10" s="111"/>
      <c r="C10" s="111"/>
      <c r="D10" s="111"/>
      <c r="E10" s="123"/>
      <c r="F10" s="111"/>
      <c r="G10" s="112"/>
    </row>
    <row r="11" spans="3:7" ht="15">
      <c r="C11" s="8"/>
      <c r="D11" s="8"/>
      <c r="E11" s="124"/>
      <c r="F11" s="8"/>
      <c r="G11" s="157" t="s">
        <v>549</v>
      </c>
    </row>
    <row r="12" spans="1:7" ht="26.25" customHeight="1">
      <c r="A12" s="360" t="s">
        <v>268</v>
      </c>
      <c r="B12" s="360" t="s">
        <v>241</v>
      </c>
      <c r="C12" s="360" t="s">
        <v>234</v>
      </c>
      <c r="D12" s="360" t="s">
        <v>235</v>
      </c>
      <c r="E12" s="360" t="s">
        <v>236</v>
      </c>
      <c r="F12" s="360" t="s">
        <v>68</v>
      </c>
      <c r="G12" s="359" t="s">
        <v>511</v>
      </c>
    </row>
    <row r="13" spans="1:7" ht="36.75" customHeight="1">
      <c r="A13" s="360"/>
      <c r="B13" s="360"/>
      <c r="C13" s="360"/>
      <c r="D13" s="360"/>
      <c r="E13" s="360"/>
      <c r="F13" s="360"/>
      <c r="G13" s="359"/>
    </row>
    <row r="14" spans="1:7" ht="17.25" customHeight="1">
      <c r="A14" s="270">
        <v>1</v>
      </c>
      <c r="B14" s="270">
        <v>2</v>
      </c>
      <c r="C14" s="270">
        <v>3</v>
      </c>
      <c r="D14" s="270">
        <v>4</v>
      </c>
      <c r="E14" s="270">
        <v>5</v>
      </c>
      <c r="F14" s="270">
        <v>6</v>
      </c>
      <c r="G14" s="271">
        <v>7</v>
      </c>
    </row>
    <row r="15" spans="1:7" ht="19.5" customHeight="1">
      <c r="A15" s="272" t="s">
        <v>177</v>
      </c>
      <c r="B15" s="273"/>
      <c r="C15" s="273"/>
      <c r="D15" s="273"/>
      <c r="E15" s="273"/>
      <c r="F15" s="273"/>
      <c r="G15" s="287">
        <v>4142998</v>
      </c>
    </row>
    <row r="16" spans="1:7" ht="19.5" customHeight="1">
      <c r="A16" s="225" t="s">
        <v>282</v>
      </c>
      <c r="B16" s="226" t="s">
        <v>502</v>
      </c>
      <c r="C16" s="226"/>
      <c r="D16" s="226"/>
      <c r="E16" s="226"/>
      <c r="F16" s="226"/>
      <c r="G16" s="288"/>
    </row>
    <row r="17" spans="1:7" ht="23.25" customHeight="1">
      <c r="A17" s="274" t="s">
        <v>238</v>
      </c>
      <c r="B17" s="275" t="s">
        <v>502</v>
      </c>
      <c r="C17" s="275" t="s">
        <v>243</v>
      </c>
      <c r="D17" s="275"/>
      <c r="E17" s="275"/>
      <c r="F17" s="275"/>
      <c r="G17" s="289">
        <v>1875076</v>
      </c>
    </row>
    <row r="18" spans="1:7" ht="35.25" customHeight="1">
      <c r="A18" s="227" t="s">
        <v>245</v>
      </c>
      <c r="B18" s="228" t="s">
        <v>502</v>
      </c>
      <c r="C18" s="228" t="s">
        <v>243</v>
      </c>
      <c r="D18" s="227" t="s">
        <v>544</v>
      </c>
      <c r="E18" s="229"/>
      <c r="F18" s="227"/>
      <c r="G18" s="290">
        <f>SUM(G20)</f>
        <v>524000</v>
      </c>
    </row>
    <row r="19" spans="1:7" ht="33" customHeight="1">
      <c r="A19" s="230"/>
      <c r="B19" s="231" t="s">
        <v>502</v>
      </c>
      <c r="C19" s="231" t="s">
        <v>243</v>
      </c>
      <c r="D19" s="231" t="s">
        <v>643</v>
      </c>
      <c r="E19" s="232" t="s">
        <v>314</v>
      </c>
      <c r="F19" s="232"/>
      <c r="G19" s="291">
        <f>SUM(G20)</f>
        <v>524000</v>
      </c>
    </row>
    <row r="20" spans="1:7" ht="23.25" customHeight="1">
      <c r="A20" s="233" t="s">
        <v>49</v>
      </c>
      <c r="B20" s="231" t="s">
        <v>502</v>
      </c>
      <c r="C20" s="231" t="s">
        <v>243</v>
      </c>
      <c r="D20" s="233" t="s">
        <v>544</v>
      </c>
      <c r="E20" s="234" t="s">
        <v>344</v>
      </c>
      <c r="F20" s="235"/>
      <c r="G20" s="291">
        <f>SUM(G22)</f>
        <v>524000</v>
      </c>
    </row>
    <row r="21" spans="1:7" ht="23.25" customHeight="1">
      <c r="A21" s="233" t="s">
        <v>597</v>
      </c>
      <c r="B21" s="231" t="s">
        <v>502</v>
      </c>
      <c r="C21" s="231" t="s">
        <v>243</v>
      </c>
      <c r="D21" s="235" t="s">
        <v>643</v>
      </c>
      <c r="E21" s="328" t="s">
        <v>345</v>
      </c>
      <c r="F21" s="235"/>
      <c r="G21" s="291">
        <f>G22</f>
        <v>524000</v>
      </c>
    </row>
    <row r="22" spans="1:7" ht="48" customHeight="1">
      <c r="A22" s="155" t="s">
        <v>273</v>
      </c>
      <c r="B22" s="231" t="s">
        <v>502</v>
      </c>
      <c r="C22" s="231" t="s">
        <v>243</v>
      </c>
      <c r="D22" s="233" t="s">
        <v>544</v>
      </c>
      <c r="E22" s="234" t="s">
        <v>316</v>
      </c>
      <c r="F22" s="232" t="s">
        <v>212</v>
      </c>
      <c r="G22" s="292">
        <v>524000</v>
      </c>
    </row>
    <row r="23" spans="1:7" ht="47.25" customHeight="1">
      <c r="A23" s="237" t="s">
        <v>13</v>
      </c>
      <c r="B23" s="228" t="s">
        <v>502</v>
      </c>
      <c r="C23" s="229" t="s">
        <v>246</v>
      </c>
      <c r="D23" s="229" t="s">
        <v>126</v>
      </c>
      <c r="E23" s="229"/>
      <c r="F23" s="229"/>
      <c r="G23" s="290">
        <v>1301076</v>
      </c>
    </row>
    <row r="24" spans="1:7" ht="32.25" customHeight="1">
      <c r="A24" s="238"/>
      <c r="B24" s="231" t="s">
        <v>502</v>
      </c>
      <c r="C24" s="232" t="s">
        <v>246</v>
      </c>
      <c r="D24" s="232" t="s">
        <v>126</v>
      </c>
      <c r="E24" s="232" t="s">
        <v>318</v>
      </c>
      <c r="F24" s="232"/>
      <c r="G24" s="291">
        <f>G25</f>
        <v>1211000</v>
      </c>
    </row>
    <row r="25" spans="1:7" ht="24" customHeight="1">
      <c r="A25" s="233" t="s">
        <v>319</v>
      </c>
      <c r="B25" s="231" t="s">
        <v>502</v>
      </c>
      <c r="C25" s="232" t="s">
        <v>243</v>
      </c>
      <c r="D25" s="232" t="s">
        <v>587</v>
      </c>
      <c r="E25" s="232" t="s">
        <v>320</v>
      </c>
      <c r="F25" s="232"/>
      <c r="G25" s="291">
        <f>G26</f>
        <v>1211000</v>
      </c>
    </row>
    <row r="26" spans="1:7" ht="24" customHeight="1">
      <c r="A26" s="233" t="s">
        <v>597</v>
      </c>
      <c r="B26" s="231" t="s">
        <v>502</v>
      </c>
      <c r="C26" s="232" t="s">
        <v>243</v>
      </c>
      <c r="D26" s="232" t="s">
        <v>587</v>
      </c>
      <c r="E26" s="232" t="s">
        <v>322</v>
      </c>
      <c r="F26" s="232"/>
      <c r="G26" s="291">
        <f>G27+G33</f>
        <v>1211000</v>
      </c>
    </row>
    <row r="27" spans="1:7" ht="47.25" customHeight="1">
      <c r="A27" s="155" t="s">
        <v>273</v>
      </c>
      <c r="B27" s="231" t="s">
        <v>502</v>
      </c>
      <c r="C27" s="232" t="s">
        <v>243</v>
      </c>
      <c r="D27" s="232" t="s">
        <v>587</v>
      </c>
      <c r="E27" s="232" t="s">
        <v>412</v>
      </c>
      <c r="F27" s="232" t="s">
        <v>212</v>
      </c>
      <c r="G27" s="292">
        <v>1131000</v>
      </c>
    </row>
    <row r="28" spans="1:7" ht="36.75" customHeight="1" hidden="1">
      <c r="A28" s="155" t="s">
        <v>274</v>
      </c>
      <c r="B28" s="231" t="s">
        <v>51</v>
      </c>
      <c r="C28" s="232" t="s">
        <v>243</v>
      </c>
      <c r="D28" s="232" t="s">
        <v>587</v>
      </c>
      <c r="E28" s="232" t="s">
        <v>583</v>
      </c>
      <c r="F28" s="232" t="s">
        <v>180</v>
      </c>
      <c r="G28" s="293"/>
    </row>
    <row r="29" spans="1:7" ht="30" customHeight="1" hidden="1">
      <c r="A29" s="276" t="s">
        <v>275</v>
      </c>
      <c r="B29" s="231" t="s">
        <v>51</v>
      </c>
      <c r="C29" s="277" t="s">
        <v>243</v>
      </c>
      <c r="D29" s="277" t="s">
        <v>587</v>
      </c>
      <c r="E29" s="232" t="s">
        <v>583</v>
      </c>
      <c r="F29" s="277" t="s">
        <v>595</v>
      </c>
      <c r="G29" s="294">
        <f>SUM(G30)</f>
        <v>0</v>
      </c>
    </row>
    <row r="30" spans="1:7" ht="34.5" customHeight="1" hidden="1">
      <c r="A30" s="155" t="s">
        <v>39</v>
      </c>
      <c r="B30" s="231" t="s">
        <v>51</v>
      </c>
      <c r="C30" s="232" t="s">
        <v>243</v>
      </c>
      <c r="D30" s="232" t="s">
        <v>587</v>
      </c>
      <c r="E30" s="232" t="s">
        <v>583</v>
      </c>
      <c r="F30" s="232" t="s">
        <v>493</v>
      </c>
      <c r="G30" s="292">
        <f>SUM(G31)</f>
        <v>0</v>
      </c>
    </row>
    <row r="31" spans="1:7" ht="28.5" customHeight="1" hidden="1">
      <c r="A31" s="239" t="s">
        <v>38</v>
      </c>
      <c r="B31" s="231" t="s">
        <v>51</v>
      </c>
      <c r="C31" s="232" t="s">
        <v>243</v>
      </c>
      <c r="D31" s="232" t="s">
        <v>587</v>
      </c>
      <c r="E31" s="232" t="s">
        <v>583</v>
      </c>
      <c r="F31" s="232" t="s">
        <v>55</v>
      </c>
      <c r="G31" s="292"/>
    </row>
    <row r="32" spans="1:7" ht="9" customHeight="1" hidden="1">
      <c r="A32" s="278"/>
      <c r="B32" s="279"/>
      <c r="C32" s="277"/>
      <c r="D32" s="277"/>
      <c r="E32" s="277"/>
      <c r="F32" s="277"/>
      <c r="G32" s="295"/>
    </row>
    <row r="33" spans="1:7" ht="28.5" customHeight="1">
      <c r="A33" s="155" t="s">
        <v>17</v>
      </c>
      <c r="B33" s="231" t="s">
        <v>502</v>
      </c>
      <c r="C33" s="232" t="s">
        <v>243</v>
      </c>
      <c r="D33" s="232" t="s">
        <v>587</v>
      </c>
      <c r="E33" s="232" t="s">
        <v>413</v>
      </c>
      <c r="F33" s="232" t="s">
        <v>595</v>
      </c>
      <c r="G33" s="291">
        <v>80000</v>
      </c>
    </row>
    <row r="34" spans="1:7" ht="27" customHeight="1">
      <c r="A34" s="155" t="s">
        <v>27</v>
      </c>
      <c r="B34" s="231" t="s">
        <v>502</v>
      </c>
      <c r="C34" s="232" t="s">
        <v>243</v>
      </c>
      <c r="D34" s="232" t="s">
        <v>587</v>
      </c>
      <c r="E34" s="232" t="s">
        <v>99</v>
      </c>
      <c r="F34" s="232"/>
      <c r="G34" s="291">
        <f>G35</f>
        <v>35076</v>
      </c>
    </row>
    <row r="35" spans="1:7" ht="48" customHeight="1">
      <c r="A35" s="239" t="s">
        <v>45</v>
      </c>
      <c r="B35" s="231" t="s">
        <v>502</v>
      </c>
      <c r="C35" s="232" t="s">
        <v>243</v>
      </c>
      <c r="D35" s="232" t="s">
        <v>587</v>
      </c>
      <c r="E35" s="232" t="s">
        <v>25</v>
      </c>
      <c r="F35" s="232"/>
      <c r="G35" s="291">
        <f>G36</f>
        <v>35076</v>
      </c>
    </row>
    <row r="36" spans="1:7" ht="48" customHeight="1">
      <c r="A36" s="155" t="s">
        <v>273</v>
      </c>
      <c r="B36" s="231" t="s">
        <v>502</v>
      </c>
      <c r="C36" s="232" t="s">
        <v>243</v>
      </c>
      <c r="D36" s="232" t="s">
        <v>587</v>
      </c>
      <c r="E36" s="232" t="s">
        <v>25</v>
      </c>
      <c r="F36" s="232" t="s">
        <v>212</v>
      </c>
      <c r="G36" s="291">
        <v>35076</v>
      </c>
    </row>
    <row r="37" spans="1:7" ht="27.75" customHeight="1">
      <c r="A37" s="237" t="s">
        <v>127</v>
      </c>
      <c r="B37" s="228" t="s">
        <v>502</v>
      </c>
      <c r="C37" s="229" t="s">
        <v>243</v>
      </c>
      <c r="D37" s="229" t="s">
        <v>115</v>
      </c>
      <c r="E37" s="229"/>
      <c r="F37" s="229"/>
      <c r="G37" s="290">
        <f>G38</f>
        <v>10000</v>
      </c>
    </row>
    <row r="38" spans="1:7" ht="27" customHeight="1">
      <c r="A38" s="243" t="s">
        <v>127</v>
      </c>
      <c r="B38" s="231" t="s">
        <v>502</v>
      </c>
      <c r="C38" s="232" t="s">
        <v>243</v>
      </c>
      <c r="D38" s="232" t="s">
        <v>115</v>
      </c>
      <c r="E38" s="114" t="s">
        <v>21</v>
      </c>
      <c r="F38" s="232"/>
      <c r="G38" s="291">
        <f>G39</f>
        <v>10000</v>
      </c>
    </row>
    <row r="39" spans="1:7" ht="26.25" customHeight="1">
      <c r="A39" s="114" t="s">
        <v>276</v>
      </c>
      <c r="B39" s="231" t="s">
        <v>502</v>
      </c>
      <c r="C39" s="232" t="s">
        <v>243</v>
      </c>
      <c r="D39" s="232" t="s">
        <v>115</v>
      </c>
      <c r="E39" s="114" t="s">
        <v>28</v>
      </c>
      <c r="F39" s="232"/>
      <c r="G39" s="296">
        <f>G40</f>
        <v>10000</v>
      </c>
    </row>
    <row r="40" spans="1:7" ht="27" customHeight="1">
      <c r="A40" s="114" t="s">
        <v>546</v>
      </c>
      <c r="B40" s="231" t="s">
        <v>502</v>
      </c>
      <c r="C40" s="232" t="s">
        <v>243</v>
      </c>
      <c r="D40" s="232" t="s">
        <v>115</v>
      </c>
      <c r="E40" s="114" t="s">
        <v>28</v>
      </c>
      <c r="F40" s="232" t="s">
        <v>547</v>
      </c>
      <c r="G40" s="292">
        <v>10000</v>
      </c>
    </row>
    <row r="41" spans="1:7" ht="48.75" customHeight="1" hidden="1">
      <c r="A41" s="276" t="s">
        <v>211</v>
      </c>
      <c r="B41" s="231" t="s">
        <v>51</v>
      </c>
      <c r="C41" s="277" t="s">
        <v>243</v>
      </c>
      <c r="D41" s="277" t="s">
        <v>587</v>
      </c>
      <c r="E41" s="277" t="s">
        <v>522</v>
      </c>
      <c r="F41" s="277" t="s">
        <v>212</v>
      </c>
      <c r="G41" s="294">
        <f>SUM(G42)</f>
        <v>0</v>
      </c>
    </row>
    <row r="42" spans="1:7" ht="29.25" customHeight="1" hidden="1">
      <c r="A42" s="155" t="s">
        <v>592</v>
      </c>
      <c r="B42" s="231" t="s">
        <v>51</v>
      </c>
      <c r="C42" s="232" t="s">
        <v>243</v>
      </c>
      <c r="D42" s="232" t="s">
        <v>587</v>
      </c>
      <c r="E42" s="232" t="s">
        <v>522</v>
      </c>
      <c r="F42" s="232" t="s">
        <v>593</v>
      </c>
      <c r="G42" s="292">
        <f>SUM(G43)</f>
        <v>0</v>
      </c>
    </row>
    <row r="43" spans="1:7" ht="22.5" customHeight="1" hidden="1">
      <c r="A43" s="114" t="s">
        <v>500</v>
      </c>
      <c r="B43" s="231" t="s">
        <v>51</v>
      </c>
      <c r="C43" s="232" t="s">
        <v>243</v>
      </c>
      <c r="D43" s="232" t="s">
        <v>587</v>
      </c>
      <c r="E43" s="232" t="s">
        <v>522</v>
      </c>
      <c r="F43" s="232" t="s">
        <v>501</v>
      </c>
      <c r="G43" s="292"/>
    </row>
    <row r="44" spans="1:7" ht="30.75" customHeight="1" hidden="1">
      <c r="A44" s="114" t="s">
        <v>179</v>
      </c>
      <c r="B44" s="231" t="s">
        <v>51</v>
      </c>
      <c r="C44" s="232" t="s">
        <v>243</v>
      </c>
      <c r="D44" s="232" t="s">
        <v>587</v>
      </c>
      <c r="E44" s="232" t="s">
        <v>522</v>
      </c>
      <c r="F44" s="232" t="s">
        <v>180</v>
      </c>
      <c r="G44" s="292"/>
    </row>
    <row r="45" spans="1:7" ht="21.75" customHeight="1" hidden="1">
      <c r="A45" s="280" t="s">
        <v>594</v>
      </c>
      <c r="B45" s="231" t="s">
        <v>51</v>
      </c>
      <c r="C45" s="277" t="s">
        <v>243</v>
      </c>
      <c r="D45" s="277" t="s">
        <v>587</v>
      </c>
      <c r="E45" s="277" t="s">
        <v>522</v>
      </c>
      <c r="F45" s="277" t="s">
        <v>595</v>
      </c>
      <c r="G45" s="294">
        <f>SUM(G46)</f>
        <v>0</v>
      </c>
    </row>
    <row r="46" spans="1:7" ht="27" customHeight="1" hidden="1">
      <c r="A46" s="114" t="s">
        <v>492</v>
      </c>
      <c r="B46" s="231" t="s">
        <v>51</v>
      </c>
      <c r="C46" s="232" t="s">
        <v>243</v>
      </c>
      <c r="D46" s="232" t="s">
        <v>587</v>
      </c>
      <c r="E46" s="232" t="s">
        <v>522</v>
      </c>
      <c r="F46" s="232" t="s">
        <v>493</v>
      </c>
      <c r="G46" s="292">
        <f>SUM(G47:G49)</f>
        <v>0</v>
      </c>
    </row>
    <row r="47" spans="1:7" ht="40.5" customHeight="1" hidden="1">
      <c r="A47" s="155" t="s">
        <v>521</v>
      </c>
      <c r="B47" s="231" t="s">
        <v>51</v>
      </c>
      <c r="C47" s="232" t="s">
        <v>243</v>
      </c>
      <c r="D47" s="232" t="s">
        <v>587</v>
      </c>
      <c r="E47" s="232" t="s">
        <v>522</v>
      </c>
      <c r="F47" s="232" t="s">
        <v>495</v>
      </c>
      <c r="G47" s="292"/>
    </row>
    <row r="48" spans="1:7" ht="12.75" customHeight="1" hidden="1">
      <c r="A48" s="155" t="s">
        <v>490</v>
      </c>
      <c r="B48" s="231" t="s">
        <v>51</v>
      </c>
      <c r="C48" s="232" t="s">
        <v>243</v>
      </c>
      <c r="D48" s="232" t="s">
        <v>587</v>
      </c>
      <c r="E48" s="232" t="s">
        <v>522</v>
      </c>
      <c r="F48" s="232" t="s">
        <v>491</v>
      </c>
      <c r="G48" s="292"/>
    </row>
    <row r="49" spans="1:7" ht="19.5" customHeight="1" hidden="1">
      <c r="A49" s="239" t="s">
        <v>54</v>
      </c>
      <c r="B49" s="231" t="s">
        <v>51</v>
      </c>
      <c r="C49" s="232" t="s">
        <v>243</v>
      </c>
      <c r="D49" s="232" t="s">
        <v>587</v>
      </c>
      <c r="E49" s="232" t="s">
        <v>522</v>
      </c>
      <c r="F49" s="232" t="s">
        <v>55</v>
      </c>
      <c r="G49" s="292"/>
    </row>
    <row r="50" spans="1:7" ht="16.5" customHeight="1" hidden="1">
      <c r="A50" s="280" t="s">
        <v>638</v>
      </c>
      <c r="B50" s="231" t="s">
        <v>51</v>
      </c>
      <c r="C50" s="277" t="s">
        <v>243</v>
      </c>
      <c r="D50" s="277" t="s">
        <v>587</v>
      </c>
      <c r="E50" s="277" t="s">
        <v>522</v>
      </c>
      <c r="F50" s="277" t="s">
        <v>639</v>
      </c>
      <c r="G50" s="294">
        <f>SUM(G51:G52)</f>
        <v>0</v>
      </c>
    </row>
    <row r="51" spans="1:7" ht="32.25" customHeight="1" hidden="1">
      <c r="A51" s="281" t="s">
        <v>128</v>
      </c>
      <c r="B51" s="231" t="s">
        <v>51</v>
      </c>
      <c r="C51" s="232" t="s">
        <v>243</v>
      </c>
      <c r="D51" s="232" t="s">
        <v>587</v>
      </c>
      <c r="E51" s="232" t="s">
        <v>522</v>
      </c>
      <c r="F51" s="232" t="s">
        <v>42</v>
      </c>
      <c r="G51" s="292"/>
    </row>
    <row r="52" spans="1:7" ht="32.25" customHeight="1" hidden="1">
      <c r="A52" s="239" t="s">
        <v>584</v>
      </c>
      <c r="B52" s="231" t="s">
        <v>51</v>
      </c>
      <c r="C52" s="232" t="s">
        <v>243</v>
      </c>
      <c r="D52" s="232" t="s">
        <v>587</v>
      </c>
      <c r="E52" s="232" t="s">
        <v>522</v>
      </c>
      <c r="F52" s="232" t="s">
        <v>129</v>
      </c>
      <c r="G52" s="292"/>
    </row>
    <row r="53" spans="1:7" ht="0.75" customHeight="1" hidden="1">
      <c r="A53" s="280" t="s">
        <v>546</v>
      </c>
      <c r="B53" s="231" t="s">
        <v>51</v>
      </c>
      <c r="C53" s="277" t="s">
        <v>243</v>
      </c>
      <c r="D53" s="277" t="s">
        <v>587</v>
      </c>
      <c r="E53" s="277" t="s">
        <v>522</v>
      </c>
      <c r="F53" s="277" t="s">
        <v>547</v>
      </c>
      <c r="G53" s="294">
        <f>SUM(G54)</f>
        <v>0</v>
      </c>
    </row>
    <row r="54" spans="1:7" ht="32.25" customHeight="1" hidden="1">
      <c r="A54" s="155" t="s">
        <v>60</v>
      </c>
      <c r="B54" s="231" t="s">
        <v>51</v>
      </c>
      <c r="C54" s="231" t="s">
        <v>243</v>
      </c>
      <c r="D54" s="232" t="s">
        <v>587</v>
      </c>
      <c r="E54" s="232" t="s">
        <v>522</v>
      </c>
      <c r="F54" s="232" t="s">
        <v>548</v>
      </c>
      <c r="G54" s="292">
        <f>G55+G56</f>
        <v>0</v>
      </c>
    </row>
    <row r="55" spans="1:7" ht="16.5" customHeight="1" hidden="1">
      <c r="A55" s="239" t="s">
        <v>214</v>
      </c>
      <c r="B55" s="231" t="s">
        <v>51</v>
      </c>
      <c r="C55" s="232" t="s">
        <v>243</v>
      </c>
      <c r="D55" s="232" t="s">
        <v>587</v>
      </c>
      <c r="E55" s="232" t="s">
        <v>522</v>
      </c>
      <c r="F55" s="232" t="s">
        <v>61</v>
      </c>
      <c r="G55" s="292"/>
    </row>
    <row r="56" spans="1:7" ht="16.5" customHeight="1" hidden="1">
      <c r="A56" s="282" t="s">
        <v>62</v>
      </c>
      <c r="B56" s="231" t="s">
        <v>51</v>
      </c>
      <c r="C56" s="232" t="s">
        <v>243</v>
      </c>
      <c r="D56" s="232" t="s">
        <v>587</v>
      </c>
      <c r="E56" s="232" t="s">
        <v>522</v>
      </c>
      <c r="F56" s="232" t="s">
        <v>63</v>
      </c>
      <c r="G56" s="292"/>
    </row>
    <row r="57" spans="1:7" ht="51.75" customHeight="1" hidden="1">
      <c r="A57" s="283" t="s">
        <v>48</v>
      </c>
      <c r="B57" s="279" t="s">
        <v>51</v>
      </c>
      <c r="C57" s="277" t="s">
        <v>243</v>
      </c>
      <c r="D57" s="277" t="s">
        <v>587</v>
      </c>
      <c r="E57" s="277" t="s">
        <v>242</v>
      </c>
      <c r="F57" s="277" t="s">
        <v>237</v>
      </c>
      <c r="G57" s="297">
        <f>G58+G62+G67+G70</f>
        <v>0</v>
      </c>
    </row>
    <row r="58" spans="1:7" ht="49.5" customHeight="1" hidden="1">
      <c r="A58" s="155" t="s">
        <v>211</v>
      </c>
      <c r="B58" s="231" t="s">
        <v>51</v>
      </c>
      <c r="C58" s="232" t="s">
        <v>243</v>
      </c>
      <c r="D58" s="232" t="s">
        <v>587</v>
      </c>
      <c r="E58" s="232" t="s">
        <v>242</v>
      </c>
      <c r="F58" s="232" t="s">
        <v>212</v>
      </c>
      <c r="G58" s="292">
        <f>SUM(G59)</f>
        <v>0</v>
      </c>
    </row>
    <row r="59" spans="1:7" ht="25.5" customHeight="1" hidden="1">
      <c r="A59" s="155" t="s">
        <v>592</v>
      </c>
      <c r="B59" s="231" t="s">
        <v>51</v>
      </c>
      <c r="C59" s="232" t="s">
        <v>243</v>
      </c>
      <c r="D59" s="232" t="s">
        <v>587</v>
      </c>
      <c r="E59" s="232" t="s">
        <v>242</v>
      </c>
      <c r="F59" s="232" t="s">
        <v>593</v>
      </c>
      <c r="G59" s="292">
        <f>SUM(G60:G61)</f>
        <v>0</v>
      </c>
    </row>
    <row r="60" spans="1:7" ht="23.25" customHeight="1" hidden="1">
      <c r="A60" s="114" t="s">
        <v>500</v>
      </c>
      <c r="B60" s="231" t="s">
        <v>51</v>
      </c>
      <c r="C60" s="232" t="s">
        <v>243</v>
      </c>
      <c r="D60" s="232" t="s">
        <v>587</v>
      </c>
      <c r="E60" s="232" t="s">
        <v>242</v>
      </c>
      <c r="F60" s="232" t="s">
        <v>501</v>
      </c>
      <c r="G60" s="292"/>
    </row>
    <row r="61" spans="1:7" ht="21" customHeight="1" hidden="1">
      <c r="A61" s="114" t="s">
        <v>179</v>
      </c>
      <c r="B61" s="231" t="s">
        <v>51</v>
      </c>
      <c r="C61" s="232" t="s">
        <v>243</v>
      </c>
      <c r="D61" s="232" t="s">
        <v>587</v>
      </c>
      <c r="E61" s="232" t="s">
        <v>242</v>
      </c>
      <c r="F61" s="232" t="s">
        <v>180</v>
      </c>
      <c r="G61" s="292"/>
    </row>
    <row r="62" spans="1:7" ht="16.5" customHeight="1" hidden="1">
      <c r="A62" s="280" t="s">
        <v>594</v>
      </c>
      <c r="B62" s="231" t="s">
        <v>51</v>
      </c>
      <c r="C62" s="232" t="s">
        <v>243</v>
      </c>
      <c r="D62" s="232" t="s">
        <v>587</v>
      </c>
      <c r="E62" s="232" t="s">
        <v>242</v>
      </c>
      <c r="F62" s="277" t="s">
        <v>595</v>
      </c>
      <c r="G62" s="294">
        <f>SUM(G63)</f>
        <v>0</v>
      </c>
    </row>
    <row r="63" spans="1:7" ht="16.5" customHeight="1" hidden="1">
      <c r="A63" s="114" t="s">
        <v>492</v>
      </c>
      <c r="B63" s="231" t="s">
        <v>51</v>
      </c>
      <c r="C63" s="232" t="s">
        <v>243</v>
      </c>
      <c r="D63" s="232" t="s">
        <v>587</v>
      </c>
      <c r="E63" s="232" t="s">
        <v>242</v>
      </c>
      <c r="F63" s="232" t="s">
        <v>493</v>
      </c>
      <c r="G63" s="292">
        <f>G64+G66</f>
        <v>0</v>
      </c>
    </row>
    <row r="64" spans="1:7" ht="63.75" customHeight="1" hidden="1">
      <c r="A64" s="155" t="s">
        <v>494</v>
      </c>
      <c r="B64" s="231" t="s">
        <v>51</v>
      </c>
      <c r="C64" s="232" t="s">
        <v>243</v>
      </c>
      <c r="D64" s="232" t="s">
        <v>587</v>
      </c>
      <c r="E64" s="232" t="s">
        <v>242</v>
      </c>
      <c r="F64" s="232" t="s">
        <v>495</v>
      </c>
      <c r="G64" s="292"/>
    </row>
    <row r="65" spans="1:7" ht="32.25" customHeight="1" hidden="1">
      <c r="A65" s="155" t="s">
        <v>490</v>
      </c>
      <c r="B65" s="231" t="s">
        <v>51</v>
      </c>
      <c r="C65" s="232" t="s">
        <v>243</v>
      </c>
      <c r="D65" s="232" t="s">
        <v>587</v>
      </c>
      <c r="E65" s="232" t="s">
        <v>242</v>
      </c>
      <c r="F65" s="232" t="s">
        <v>491</v>
      </c>
      <c r="G65" s="292"/>
    </row>
    <row r="66" spans="1:7" ht="32.25" customHeight="1" hidden="1">
      <c r="A66" s="239" t="s">
        <v>54</v>
      </c>
      <c r="B66" s="231" t="s">
        <v>51</v>
      </c>
      <c r="C66" s="232" t="s">
        <v>243</v>
      </c>
      <c r="D66" s="232" t="s">
        <v>587</v>
      </c>
      <c r="E66" s="232" t="s">
        <v>242</v>
      </c>
      <c r="F66" s="232" t="s">
        <v>55</v>
      </c>
      <c r="G66" s="292"/>
    </row>
    <row r="67" spans="1:7" ht="16.5" customHeight="1" hidden="1">
      <c r="A67" s="280" t="s">
        <v>638</v>
      </c>
      <c r="B67" s="231" t="s">
        <v>51</v>
      </c>
      <c r="C67" s="232" t="s">
        <v>243</v>
      </c>
      <c r="D67" s="232" t="s">
        <v>587</v>
      </c>
      <c r="E67" s="232" t="s">
        <v>242</v>
      </c>
      <c r="F67" s="277" t="s">
        <v>639</v>
      </c>
      <c r="G67" s="294">
        <f>SUM(G68)</f>
        <v>0</v>
      </c>
    </row>
    <row r="68" spans="1:7" ht="32.25" customHeight="1" hidden="1">
      <c r="A68" s="281" t="s">
        <v>128</v>
      </c>
      <c r="B68" s="231" t="s">
        <v>51</v>
      </c>
      <c r="C68" s="232" t="s">
        <v>243</v>
      </c>
      <c r="D68" s="232" t="s">
        <v>587</v>
      </c>
      <c r="E68" s="232" t="s">
        <v>242</v>
      </c>
      <c r="F68" s="232" t="s">
        <v>42</v>
      </c>
      <c r="G68" s="292">
        <f>G69</f>
        <v>0</v>
      </c>
    </row>
    <row r="69" spans="1:7" ht="32.25" customHeight="1" hidden="1">
      <c r="A69" s="239" t="s">
        <v>584</v>
      </c>
      <c r="B69" s="231" t="s">
        <v>51</v>
      </c>
      <c r="C69" s="232" t="s">
        <v>243</v>
      </c>
      <c r="D69" s="232" t="s">
        <v>587</v>
      </c>
      <c r="E69" s="232" t="s">
        <v>242</v>
      </c>
      <c r="F69" s="232" t="s">
        <v>129</v>
      </c>
      <c r="G69" s="292"/>
    </row>
    <row r="70" spans="1:7" ht="16.5" customHeight="1" hidden="1">
      <c r="A70" s="280" t="s">
        <v>546</v>
      </c>
      <c r="B70" s="231" t="s">
        <v>51</v>
      </c>
      <c r="C70" s="232" t="s">
        <v>243</v>
      </c>
      <c r="D70" s="232" t="s">
        <v>587</v>
      </c>
      <c r="E70" s="232" t="s">
        <v>242</v>
      </c>
      <c r="F70" s="277" t="s">
        <v>547</v>
      </c>
      <c r="G70" s="294">
        <f>SUM(G71)</f>
        <v>0</v>
      </c>
    </row>
    <row r="71" spans="1:7" ht="32.25" customHeight="1" hidden="1">
      <c r="A71" s="155" t="s">
        <v>60</v>
      </c>
      <c r="B71" s="231" t="s">
        <v>51</v>
      </c>
      <c r="C71" s="232" t="s">
        <v>243</v>
      </c>
      <c r="D71" s="232" t="s">
        <v>587</v>
      </c>
      <c r="E71" s="232" t="s">
        <v>242</v>
      </c>
      <c r="F71" s="232" t="s">
        <v>548</v>
      </c>
      <c r="G71" s="292">
        <f>G72+G73</f>
        <v>0</v>
      </c>
    </row>
    <row r="72" spans="1:7" ht="16.5" customHeight="1" hidden="1">
      <c r="A72" s="239" t="s">
        <v>214</v>
      </c>
      <c r="B72" s="231" t="s">
        <v>51</v>
      </c>
      <c r="C72" s="232" t="s">
        <v>243</v>
      </c>
      <c r="D72" s="232" t="s">
        <v>587</v>
      </c>
      <c r="E72" s="232" t="s">
        <v>242</v>
      </c>
      <c r="F72" s="232" t="s">
        <v>61</v>
      </c>
      <c r="G72" s="292"/>
    </row>
    <row r="73" spans="1:7" ht="16.5" customHeight="1" hidden="1">
      <c r="A73" s="282" t="s">
        <v>62</v>
      </c>
      <c r="B73" s="231" t="s">
        <v>51</v>
      </c>
      <c r="C73" s="232" t="s">
        <v>243</v>
      </c>
      <c r="D73" s="232" t="s">
        <v>587</v>
      </c>
      <c r="E73" s="232" t="s">
        <v>242</v>
      </c>
      <c r="F73" s="232" t="s">
        <v>63</v>
      </c>
      <c r="G73" s="292"/>
    </row>
    <row r="74" spans="1:7" ht="20.25" customHeight="1">
      <c r="A74" s="237" t="s">
        <v>497</v>
      </c>
      <c r="B74" s="228" t="s">
        <v>502</v>
      </c>
      <c r="C74" s="229" t="s">
        <v>243</v>
      </c>
      <c r="D74" s="229" t="s">
        <v>545</v>
      </c>
      <c r="E74" s="229"/>
      <c r="F74" s="229"/>
      <c r="G74" s="290">
        <f>G75+G79</f>
        <v>0</v>
      </c>
    </row>
    <row r="75" spans="1:7" ht="30" customHeight="1">
      <c r="A75" s="230"/>
      <c r="B75" s="231" t="s">
        <v>502</v>
      </c>
      <c r="C75" s="232" t="s">
        <v>243</v>
      </c>
      <c r="D75" s="232" t="s">
        <v>545</v>
      </c>
      <c r="E75" s="232" t="s">
        <v>588</v>
      </c>
      <c r="F75" s="232"/>
      <c r="G75" s="292">
        <f>G76</f>
        <v>0</v>
      </c>
    </row>
    <row r="76" spans="1:7" ht="30" customHeight="1">
      <c r="A76" s="155" t="s">
        <v>47</v>
      </c>
      <c r="B76" s="231" t="s">
        <v>502</v>
      </c>
      <c r="C76" s="232" t="s">
        <v>243</v>
      </c>
      <c r="D76" s="232" t="s">
        <v>545</v>
      </c>
      <c r="E76" s="232" t="s">
        <v>46</v>
      </c>
      <c r="F76" s="232"/>
      <c r="G76" s="292"/>
    </row>
    <row r="77" spans="1:7" ht="30" customHeight="1">
      <c r="A77" s="155" t="s">
        <v>17</v>
      </c>
      <c r="B77" s="231" t="s">
        <v>502</v>
      </c>
      <c r="C77" s="232" t="s">
        <v>243</v>
      </c>
      <c r="D77" s="232" t="s">
        <v>545</v>
      </c>
      <c r="E77" s="232" t="s">
        <v>46</v>
      </c>
      <c r="F77" s="232" t="s">
        <v>595</v>
      </c>
      <c r="G77" s="292">
        <v>10000</v>
      </c>
    </row>
    <row r="78" spans="1:7" ht="30" customHeight="1">
      <c r="A78" s="114" t="s">
        <v>546</v>
      </c>
      <c r="B78" s="231" t="s">
        <v>502</v>
      </c>
      <c r="C78" s="232" t="s">
        <v>243</v>
      </c>
      <c r="D78" s="232" t="s">
        <v>545</v>
      </c>
      <c r="E78" s="232" t="s">
        <v>46</v>
      </c>
      <c r="F78" s="232" t="s">
        <v>547</v>
      </c>
      <c r="G78" s="292">
        <v>10000</v>
      </c>
    </row>
    <row r="79" spans="1:7" ht="30" customHeight="1">
      <c r="A79" s="230" t="s">
        <v>343</v>
      </c>
      <c r="B79" s="231" t="s">
        <v>502</v>
      </c>
      <c r="C79" s="232" t="s">
        <v>243</v>
      </c>
      <c r="D79" s="232" t="s">
        <v>545</v>
      </c>
      <c r="E79" s="232" t="s">
        <v>589</v>
      </c>
      <c r="F79" s="232"/>
      <c r="G79" s="292">
        <f>G80</f>
        <v>0</v>
      </c>
    </row>
    <row r="80" spans="1:7" ht="21.75" customHeight="1">
      <c r="A80" s="155" t="s">
        <v>47</v>
      </c>
      <c r="B80" s="231" t="s">
        <v>502</v>
      </c>
      <c r="C80" s="232" t="s">
        <v>243</v>
      </c>
      <c r="D80" s="232" t="s">
        <v>545</v>
      </c>
      <c r="E80" s="232" t="s">
        <v>596</v>
      </c>
      <c r="F80" s="232"/>
      <c r="G80" s="292">
        <f>G81</f>
        <v>0</v>
      </c>
    </row>
    <row r="81" spans="1:7" ht="30" customHeight="1">
      <c r="A81" s="155" t="s">
        <v>17</v>
      </c>
      <c r="B81" s="231" t="s">
        <v>502</v>
      </c>
      <c r="C81" s="232" t="s">
        <v>243</v>
      </c>
      <c r="D81" s="232" t="s">
        <v>545</v>
      </c>
      <c r="E81" s="232" t="s">
        <v>596</v>
      </c>
      <c r="F81" s="232" t="s">
        <v>595</v>
      </c>
      <c r="G81" s="292"/>
    </row>
    <row r="82" spans="1:7" ht="18.75" customHeight="1">
      <c r="A82" s="274" t="s">
        <v>244</v>
      </c>
      <c r="B82" s="275" t="s">
        <v>502</v>
      </c>
      <c r="C82" s="275" t="s">
        <v>643</v>
      </c>
      <c r="D82" s="275" t="s">
        <v>239</v>
      </c>
      <c r="E82" s="255"/>
      <c r="F82" s="275"/>
      <c r="G82" s="289">
        <f>G83</f>
        <v>68450</v>
      </c>
    </row>
    <row r="83" spans="1:7" ht="19.5" customHeight="1">
      <c r="A83" s="240" t="s">
        <v>341</v>
      </c>
      <c r="B83" s="228" t="s">
        <v>502</v>
      </c>
      <c r="C83" s="228" t="s">
        <v>643</v>
      </c>
      <c r="D83" s="228" t="s">
        <v>269</v>
      </c>
      <c r="E83" s="229"/>
      <c r="F83" s="228"/>
      <c r="G83" s="290">
        <f>G84</f>
        <v>68450</v>
      </c>
    </row>
    <row r="84" spans="1:7" ht="19.5" customHeight="1">
      <c r="A84" s="241" t="s">
        <v>342</v>
      </c>
      <c r="B84" s="231" t="s">
        <v>502</v>
      </c>
      <c r="C84" s="231" t="s">
        <v>643</v>
      </c>
      <c r="D84" s="231" t="s">
        <v>269</v>
      </c>
      <c r="E84" s="232" t="s">
        <v>331</v>
      </c>
      <c r="F84" s="231"/>
      <c r="G84" s="291">
        <f>G85</f>
        <v>68450</v>
      </c>
    </row>
    <row r="85" spans="1:7" ht="29.25" customHeight="1">
      <c r="A85" s="241" t="s">
        <v>29</v>
      </c>
      <c r="B85" s="231" t="s">
        <v>502</v>
      </c>
      <c r="C85" s="231" t="s">
        <v>643</v>
      </c>
      <c r="D85" s="231" t="s">
        <v>269</v>
      </c>
      <c r="E85" s="232" t="s">
        <v>310</v>
      </c>
      <c r="F85" s="231"/>
      <c r="G85" s="296">
        <f>G86</f>
        <v>68450</v>
      </c>
    </row>
    <row r="86" spans="1:7" ht="30.75" customHeight="1">
      <c r="A86" s="155" t="s">
        <v>17</v>
      </c>
      <c r="B86" s="231" t="s">
        <v>502</v>
      </c>
      <c r="C86" s="231" t="s">
        <v>643</v>
      </c>
      <c r="D86" s="231" t="s">
        <v>269</v>
      </c>
      <c r="E86" s="232" t="s">
        <v>310</v>
      </c>
      <c r="F86" s="232" t="s">
        <v>212</v>
      </c>
      <c r="G86" s="292">
        <v>68450</v>
      </c>
    </row>
    <row r="87" spans="1:7" ht="27.75" customHeight="1">
      <c r="A87" s="274" t="s">
        <v>640</v>
      </c>
      <c r="B87" s="275" t="s">
        <v>502</v>
      </c>
      <c r="C87" s="275" t="s">
        <v>269</v>
      </c>
      <c r="D87" s="275"/>
      <c r="E87" s="255"/>
      <c r="F87" s="275"/>
      <c r="G87" s="289">
        <v>48700</v>
      </c>
    </row>
    <row r="88" spans="1:7" ht="36.75" customHeight="1">
      <c r="A88" s="237" t="s">
        <v>543</v>
      </c>
      <c r="B88" s="228" t="s">
        <v>502</v>
      </c>
      <c r="C88" s="229" t="s">
        <v>269</v>
      </c>
      <c r="D88" s="229" t="s">
        <v>7</v>
      </c>
      <c r="E88" s="229"/>
      <c r="F88" s="229"/>
      <c r="G88" s="290">
        <f>G89+G92+G100</f>
        <v>45700</v>
      </c>
    </row>
    <row r="89" spans="1:7" ht="65.25" customHeight="1">
      <c r="A89" s="242" t="s">
        <v>14</v>
      </c>
      <c r="B89" s="231" t="s">
        <v>502</v>
      </c>
      <c r="C89" s="232" t="s">
        <v>269</v>
      </c>
      <c r="D89" s="232" t="s">
        <v>7</v>
      </c>
      <c r="E89" s="232" t="s">
        <v>588</v>
      </c>
      <c r="F89" s="232"/>
      <c r="G89" s="291">
        <f>G90</f>
        <v>22700</v>
      </c>
    </row>
    <row r="90" spans="1:7" ht="49.5" customHeight="1">
      <c r="A90" s="243" t="s">
        <v>573</v>
      </c>
      <c r="B90" s="231" t="s">
        <v>502</v>
      </c>
      <c r="C90" s="232" t="s">
        <v>269</v>
      </c>
      <c r="D90" s="232" t="s">
        <v>7</v>
      </c>
      <c r="E90" s="232" t="s">
        <v>382</v>
      </c>
      <c r="F90" s="232"/>
      <c r="G90" s="291">
        <f>G91</f>
        <v>22700</v>
      </c>
    </row>
    <row r="91" spans="1:7" ht="27" customHeight="1">
      <c r="A91" s="243" t="s">
        <v>17</v>
      </c>
      <c r="B91" s="231" t="s">
        <v>502</v>
      </c>
      <c r="C91" s="232" t="s">
        <v>269</v>
      </c>
      <c r="D91" s="232" t="s">
        <v>7</v>
      </c>
      <c r="E91" s="232" t="s">
        <v>382</v>
      </c>
      <c r="F91" s="232" t="s">
        <v>595</v>
      </c>
      <c r="G91" s="291">
        <v>22700</v>
      </c>
    </row>
    <row r="92" spans="1:7" ht="48.75" customHeight="1">
      <c r="A92" s="230" t="s">
        <v>306</v>
      </c>
      <c r="B92" s="231" t="s">
        <v>502</v>
      </c>
      <c r="C92" s="232" t="s">
        <v>269</v>
      </c>
      <c r="D92" s="232" t="s">
        <v>7</v>
      </c>
      <c r="E92" s="232" t="s">
        <v>589</v>
      </c>
      <c r="F92" s="232"/>
      <c r="G92" s="291">
        <f>G93</f>
        <v>20000</v>
      </c>
    </row>
    <row r="93" spans="1:7" ht="24.75" customHeight="1">
      <c r="A93" s="155" t="s">
        <v>567</v>
      </c>
      <c r="B93" s="231" t="s">
        <v>502</v>
      </c>
      <c r="C93" s="232" t="s">
        <v>269</v>
      </c>
      <c r="D93" s="232" t="s">
        <v>7</v>
      </c>
      <c r="E93" s="232" t="s">
        <v>383</v>
      </c>
      <c r="F93" s="232"/>
      <c r="G93" s="291">
        <f>G94</f>
        <v>20000</v>
      </c>
    </row>
    <row r="94" spans="1:7" ht="24" customHeight="1">
      <c r="A94" s="155" t="s">
        <v>17</v>
      </c>
      <c r="B94" s="231" t="s">
        <v>502</v>
      </c>
      <c r="C94" s="232" t="s">
        <v>269</v>
      </c>
      <c r="D94" s="232" t="s">
        <v>7</v>
      </c>
      <c r="E94" s="232" t="s">
        <v>383</v>
      </c>
      <c r="F94" s="232" t="s">
        <v>595</v>
      </c>
      <c r="G94" s="292">
        <v>20000</v>
      </c>
    </row>
    <row r="95" spans="1:7" ht="16.5" customHeight="1" hidden="1">
      <c r="A95" s="239" t="s">
        <v>181</v>
      </c>
      <c r="B95" s="231" t="s">
        <v>51</v>
      </c>
      <c r="C95" s="232" t="s">
        <v>269</v>
      </c>
      <c r="D95" s="232" t="s">
        <v>7</v>
      </c>
      <c r="E95" s="232" t="s">
        <v>228</v>
      </c>
      <c r="F95" s="277" t="s">
        <v>639</v>
      </c>
      <c r="G95" s="294">
        <f>SUM(G96:G97)</f>
        <v>0</v>
      </c>
    </row>
    <row r="96" spans="1:7" ht="32.25" customHeight="1" hidden="1">
      <c r="A96" s="280" t="s">
        <v>546</v>
      </c>
      <c r="B96" s="231" t="s">
        <v>51</v>
      </c>
      <c r="C96" s="232" t="s">
        <v>269</v>
      </c>
      <c r="D96" s="232" t="s">
        <v>7</v>
      </c>
      <c r="E96" s="232" t="s">
        <v>228</v>
      </c>
      <c r="F96" s="232" t="s">
        <v>42</v>
      </c>
      <c r="G96" s="292"/>
    </row>
    <row r="97" spans="1:7" ht="32.25" customHeight="1" hidden="1">
      <c r="A97" s="155" t="s">
        <v>518</v>
      </c>
      <c r="B97" s="231" t="s">
        <v>51</v>
      </c>
      <c r="C97" s="232" t="s">
        <v>269</v>
      </c>
      <c r="D97" s="232" t="s">
        <v>7</v>
      </c>
      <c r="E97" s="232" t="s">
        <v>228</v>
      </c>
      <c r="F97" s="232" t="s">
        <v>129</v>
      </c>
      <c r="G97" s="292"/>
    </row>
    <row r="98" spans="1:7" ht="48" customHeight="1" hidden="1">
      <c r="A98" s="239" t="s">
        <v>214</v>
      </c>
      <c r="B98" s="231" t="s">
        <v>51</v>
      </c>
      <c r="C98" s="232" t="s">
        <v>269</v>
      </c>
      <c r="D98" s="232" t="s">
        <v>7</v>
      </c>
      <c r="E98" s="232" t="s">
        <v>228</v>
      </c>
      <c r="F98" s="277" t="s">
        <v>519</v>
      </c>
      <c r="G98" s="292">
        <f>SUM(G99)</f>
        <v>0</v>
      </c>
    </row>
    <row r="99" spans="1:7" ht="32.25" customHeight="1" hidden="1">
      <c r="A99" s="282" t="s">
        <v>178</v>
      </c>
      <c r="B99" s="231" t="s">
        <v>51</v>
      </c>
      <c r="C99" s="232" t="s">
        <v>269</v>
      </c>
      <c r="D99" s="232" t="s">
        <v>7</v>
      </c>
      <c r="E99" s="232" t="s">
        <v>228</v>
      </c>
      <c r="F99" s="232" t="s">
        <v>272</v>
      </c>
      <c r="G99" s="292"/>
    </row>
    <row r="100" spans="1:7" ht="48.75" customHeight="1">
      <c r="A100" s="244" t="s">
        <v>305</v>
      </c>
      <c r="B100" s="231" t="s">
        <v>502</v>
      </c>
      <c r="C100" s="232" t="s">
        <v>269</v>
      </c>
      <c r="D100" s="232" t="s">
        <v>7</v>
      </c>
      <c r="E100" s="232" t="s">
        <v>43</v>
      </c>
      <c r="F100" s="232"/>
      <c r="G100" s="292">
        <f>G101</f>
        <v>3000</v>
      </c>
    </row>
    <row r="101" spans="1:7" ht="48.75" customHeight="1">
      <c r="A101" s="239" t="s">
        <v>573</v>
      </c>
      <c r="B101" s="231" t="s">
        <v>502</v>
      </c>
      <c r="C101" s="232" t="s">
        <v>269</v>
      </c>
      <c r="D101" s="232" t="s">
        <v>7</v>
      </c>
      <c r="E101" s="232" t="s">
        <v>574</v>
      </c>
      <c r="F101" s="232"/>
      <c r="G101" s="292">
        <f>G102</f>
        <v>3000</v>
      </c>
    </row>
    <row r="102" spans="1:7" ht="24.75" customHeight="1">
      <c r="A102" s="243" t="s">
        <v>17</v>
      </c>
      <c r="B102" s="231" t="s">
        <v>502</v>
      </c>
      <c r="C102" s="232" t="s">
        <v>269</v>
      </c>
      <c r="D102" s="232" t="s">
        <v>7</v>
      </c>
      <c r="E102" s="232" t="s">
        <v>574</v>
      </c>
      <c r="F102" s="232" t="s">
        <v>595</v>
      </c>
      <c r="G102" s="292">
        <v>3000</v>
      </c>
    </row>
    <row r="103" spans="1:7" ht="32.25" customHeight="1">
      <c r="A103" s="245" t="s">
        <v>569</v>
      </c>
      <c r="B103" s="228" t="s">
        <v>502</v>
      </c>
      <c r="C103" s="229" t="s">
        <v>269</v>
      </c>
      <c r="D103" s="229" t="s">
        <v>564</v>
      </c>
      <c r="E103" s="229"/>
      <c r="F103" s="229"/>
      <c r="G103" s="298">
        <f>G104+G107</f>
        <v>83500</v>
      </c>
    </row>
    <row r="104" spans="1:7" ht="32.25" customHeight="1">
      <c r="A104" s="242" t="s">
        <v>304</v>
      </c>
      <c r="B104" s="231" t="s">
        <v>502</v>
      </c>
      <c r="C104" s="232" t="s">
        <v>269</v>
      </c>
      <c r="D104" s="232" t="s">
        <v>564</v>
      </c>
      <c r="E104" s="232" t="s">
        <v>44</v>
      </c>
      <c r="F104" s="232"/>
      <c r="G104" s="292">
        <f>G105</f>
        <v>3000</v>
      </c>
    </row>
    <row r="105" spans="1:7" ht="27" customHeight="1">
      <c r="A105" s="243" t="s">
        <v>131</v>
      </c>
      <c r="B105" s="231" t="s">
        <v>502</v>
      </c>
      <c r="C105" s="232" t="s">
        <v>269</v>
      </c>
      <c r="D105" s="232" t="s">
        <v>564</v>
      </c>
      <c r="E105" s="232" t="s">
        <v>384</v>
      </c>
      <c r="F105" s="232"/>
      <c r="G105" s="292">
        <f>G106</f>
        <v>3000</v>
      </c>
    </row>
    <row r="106" spans="1:7" ht="32.25" customHeight="1">
      <c r="A106" s="243" t="s">
        <v>17</v>
      </c>
      <c r="B106" s="231" t="s">
        <v>502</v>
      </c>
      <c r="C106" s="232" t="s">
        <v>269</v>
      </c>
      <c r="D106" s="232" t="s">
        <v>564</v>
      </c>
      <c r="E106" s="232" t="s">
        <v>384</v>
      </c>
      <c r="F106" s="232" t="s">
        <v>595</v>
      </c>
      <c r="G106" s="292">
        <v>3000</v>
      </c>
    </row>
    <row r="107" spans="1:7" ht="48.75" customHeight="1">
      <c r="A107" s="244" t="s">
        <v>303</v>
      </c>
      <c r="B107" s="231" t="s">
        <v>502</v>
      </c>
      <c r="C107" s="232" t="s">
        <v>269</v>
      </c>
      <c r="D107" s="232" t="s">
        <v>564</v>
      </c>
      <c r="E107" s="232" t="s">
        <v>506</v>
      </c>
      <c r="F107" s="232"/>
      <c r="G107" s="292">
        <f>G108</f>
        <v>80500</v>
      </c>
    </row>
    <row r="108" spans="1:7" ht="46.5" customHeight="1">
      <c r="A108" s="239" t="s">
        <v>134</v>
      </c>
      <c r="B108" s="231" t="s">
        <v>502</v>
      </c>
      <c r="C108" s="232" t="s">
        <v>269</v>
      </c>
      <c r="D108" s="232" t="s">
        <v>564</v>
      </c>
      <c r="E108" s="232" t="s">
        <v>385</v>
      </c>
      <c r="F108" s="232"/>
      <c r="G108" s="292">
        <f>G109</f>
        <v>80500</v>
      </c>
    </row>
    <row r="109" spans="1:7" ht="23.25" customHeight="1">
      <c r="A109" s="239" t="s">
        <v>18</v>
      </c>
      <c r="B109" s="231" t="s">
        <v>502</v>
      </c>
      <c r="C109" s="232" t="s">
        <v>269</v>
      </c>
      <c r="D109" s="232" t="s">
        <v>564</v>
      </c>
      <c r="E109" s="232" t="s">
        <v>385</v>
      </c>
      <c r="F109" s="232" t="s">
        <v>595</v>
      </c>
      <c r="G109" s="292">
        <v>80500</v>
      </c>
    </row>
    <row r="110" spans="1:7" ht="29.25" customHeight="1">
      <c r="A110" s="284" t="s">
        <v>505</v>
      </c>
      <c r="B110" s="275" t="s">
        <v>502</v>
      </c>
      <c r="C110" s="255" t="s">
        <v>587</v>
      </c>
      <c r="D110" s="255" t="s">
        <v>239</v>
      </c>
      <c r="E110" s="255"/>
      <c r="F110" s="255"/>
      <c r="G110" s="299">
        <f>G111+G118</f>
        <v>40000</v>
      </c>
    </row>
    <row r="111" spans="1:7" ht="1.5" customHeight="1">
      <c r="A111" s="246"/>
      <c r="B111" s="228"/>
      <c r="C111" s="229"/>
      <c r="D111" s="229"/>
      <c r="E111" s="229"/>
      <c r="F111" s="229"/>
      <c r="G111" s="298"/>
    </row>
    <row r="112" spans="1:7" ht="49.5" customHeight="1" hidden="1">
      <c r="A112" s="247"/>
      <c r="B112" s="231"/>
      <c r="C112" s="232"/>
      <c r="D112" s="232"/>
      <c r="E112" s="232"/>
      <c r="F112" s="232"/>
      <c r="G112" s="292"/>
    </row>
    <row r="113" spans="1:7" ht="33" customHeight="1" hidden="1">
      <c r="A113" s="94"/>
      <c r="B113" s="231"/>
      <c r="C113" s="232"/>
      <c r="D113" s="232"/>
      <c r="E113" s="232"/>
      <c r="F113" s="232"/>
      <c r="G113" s="292"/>
    </row>
    <row r="114" spans="1:7" ht="26.25" customHeight="1" hidden="1">
      <c r="A114" s="209"/>
      <c r="B114" s="231"/>
      <c r="C114" s="232"/>
      <c r="D114" s="232"/>
      <c r="E114" s="232"/>
      <c r="F114" s="232"/>
      <c r="G114" s="291"/>
    </row>
    <row r="115" spans="1:7" ht="33.75" customHeight="1" hidden="1">
      <c r="A115" s="247"/>
      <c r="B115" s="231"/>
      <c r="C115" s="232"/>
      <c r="D115" s="232"/>
      <c r="E115" s="232"/>
      <c r="F115" s="232"/>
      <c r="G115" s="291"/>
    </row>
    <row r="116" spans="1:7" ht="27" customHeight="1" hidden="1">
      <c r="A116" s="209"/>
      <c r="B116" s="231"/>
      <c r="C116" s="232"/>
      <c r="D116" s="232"/>
      <c r="E116" s="232"/>
      <c r="F116" s="232"/>
      <c r="G116" s="291"/>
    </row>
    <row r="117" spans="1:7" ht="24.75" customHeight="1" hidden="1">
      <c r="A117" s="209"/>
      <c r="B117" s="231"/>
      <c r="C117" s="232"/>
      <c r="D117" s="232"/>
      <c r="E117" s="232"/>
      <c r="F117" s="232"/>
      <c r="G117" s="291"/>
    </row>
    <row r="118" spans="1:7" ht="24" customHeight="1">
      <c r="A118" s="246" t="s">
        <v>101</v>
      </c>
      <c r="B118" s="228" t="s">
        <v>502</v>
      </c>
      <c r="C118" s="229" t="s">
        <v>587</v>
      </c>
      <c r="D118" s="229" t="s">
        <v>232</v>
      </c>
      <c r="E118" s="229"/>
      <c r="F118" s="229"/>
      <c r="G118" s="298">
        <f>G119+G122</f>
        <v>40000</v>
      </c>
    </row>
    <row r="119" spans="1:7" ht="21" customHeight="1">
      <c r="A119" s="210" t="s">
        <v>513</v>
      </c>
      <c r="B119" s="231" t="s">
        <v>502</v>
      </c>
      <c r="C119" s="232" t="s">
        <v>587</v>
      </c>
      <c r="D119" s="232" t="s">
        <v>232</v>
      </c>
      <c r="E119" s="232" t="s">
        <v>71</v>
      </c>
      <c r="F119" s="232"/>
      <c r="G119" s="292">
        <f>G120</f>
        <v>20000</v>
      </c>
    </row>
    <row r="120" spans="1:7" ht="34.5" customHeight="1">
      <c r="A120" s="210" t="s">
        <v>16</v>
      </c>
      <c r="B120" s="231" t="s">
        <v>502</v>
      </c>
      <c r="C120" s="232" t="s">
        <v>587</v>
      </c>
      <c r="D120" s="232" t="s">
        <v>232</v>
      </c>
      <c r="E120" s="232" t="s">
        <v>402</v>
      </c>
      <c r="F120" s="232"/>
      <c r="G120" s="292">
        <f>G121</f>
        <v>20000</v>
      </c>
    </row>
    <row r="121" spans="1:7" ht="28.5" customHeight="1">
      <c r="A121" s="209" t="s">
        <v>136</v>
      </c>
      <c r="B121" s="231" t="s">
        <v>502</v>
      </c>
      <c r="C121" s="231" t="s">
        <v>587</v>
      </c>
      <c r="D121" s="231" t="s">
        <v>232</v>
      </c>
      <c r="E121" s="232" t="s">
        <v>402</v>
      </c>
      <c r="F121" s="231" t="s">
        <v>595</v>
      </c>
      <c r="G121" s="291">
        <v>20000</v>
      </c>
    </row>
    <row r="122" spans="1:7" ht="50.25" customHeight="1">
      <c r="A122" s="247" t="s">
        <v>340</v>
      </c>
      <c r="B122" s="231" t="s">
        <v>502</v>
      </c>
      <c r="C122" s="231" t="s">
        <v>587</v>
      </c>
      <c r="D122" s="231" t="s">
        <v>232</v>
      </c>
      <c r="E122" s="232" t="s">
        <v>224</v>
      </c>
      <c r="F122" s="231"/>
      <c r="G122" s="291">
        <f>G123</f>
        <v>20000</v>
      </c>
    </row>
    <row r="123" spans="1:7" ht="30" customHeight="1">
      <c r="A123" s="209" t="s">
        <v>19</v>
      </c>
      <c r="B123" s="231" t="s">
        <v>502</v>
      </c>
      <c r="C123" s="231" t="s">
        <v>587</v>
      </c>
      <c r="D123" s="231" t="s">
        <v>232</v>
      </c>
      <c r="E123" s="232" t="s">
        <v>20</v>
      </c>
      <c r="F123" s="231"/>
      <c r="G123" s="291">
        <f>G124</f>
        <v>20000</v>
      </c>
    </row>
    <row r="124" spans="1:7" ht="30.75" customHeight="1">
      <c r="A124" s="209" t="s">
        <v>136</v>
      </c>
      <c r="B124" s="231" t="s">
        <v>502</v>
      </c>
      <c r="C124" s="231" t="s">
        <v>587</v>
      </c>
      <c r="D124" s="231" t="s">
        <v>232</v>
      </c>
      <c r="E124" s="232" t="s">
        <v>20</v>
      </c>
      <c r="F124" s="231" t="s">
        <v>595</v>
      </c>
      <c r="G124" s="291">
        <v>20000</v>
      </c>
    </row>
    <row r="125" spans="1:7" ht="21.75" customHeight="1">
      <c r="A125" s="285" t="s">
        <v>247</v>
      </c>
      <c r="B125" s="275" t="s">
        <v>502</v>
      </c>
      <c r="C125" s="255" t="s">
        <v>103</v>
      </c>
      <c r="D125" s="255"/>
      <c r="E125" s="255"/>
      <c r="F125" s="255"/>
      <c r="G125" s="289">
        <f>G126+G132+G140</f>
        <v>556349</v>
      </c>
    </row>
    <row r="126" spans="1:7" ht="24" customHeight="1" hidden="1">
      <c r="A126" s="248"/>
      <c r="B126" s="228"/>
      <c r="C126" s="229"/>
      <c r="D126" s="229"/>
      <c r="E126" s="229"/>
      <c r="F126" s="229"/>
      <c r="G126" s="298"/>
    </row>
    <row r="127" spans="1:7" ht="26.25" customHeight="1" hidden="1">
      <c r="A127" s="210"/>
      <c r="B127" s="231"/>
      <c r="C127" s="232"/>
      <c r="D127" s="232"/>
      <c r="E127" s="232"/>
      <c r="F127" s="232"/>
      <c r="G127" s="292"/>
    </row>
    <row r="128" spans="1:7" ht="0.75" customHeight="1" hidden="1">
      <c r="A128" s="209"/>
      <c r="B128" s="231"/>
      <c r="C128" s="232"/>
      <c r="D128" s="232"/>
      <c r="E128" s="232"/>
      <c r="F128" s="232"/>
      <c r="G128" s="293"/>
    </row>
    <row r="129" spans="1:7" ht="48" customHeight="1" hidden="1">
      <c r="A129" s="209"/>
      <c r="B129" s="231"/>
      <c r="C129" s="232"/>
      <c r="D129" s="232"/>
      <c r="E129" s="232"/>
      <c r="F129" s="232"/>
      <c r="G129" s="293"/>
    </row>
    <row r="130" spans="1:7" ht="28.5" customHeight="1" hidden="1">
      <c r="A130" s="209"/>
      <c r="B130" s="231"/>
      <c r="C130" s="232"/>
      <c r="D130" s="232"/>
      <c r="E130" s="232"/>
      <c r="F130" s="232"/>
      <c r="G130" s="293"/>
    </row>
    <row r="131" spans="1:7" ht="32.25" customHeight="1" hidden="1">
      <c r="A131" s="94"/>
      <c r="B131" s="231"/>
      <c r="C131" s="231"/>
      <c r="D131" s="231"/>
      <c r="E131" s="232"/>
      <c r="F131" s="231"/>
      <c r="G131" s="291"/>
    </row>
    <row r="132" spans="1:7" ht="19.5" customHeight="1">
      <c r="A132" s="251" t="s">
        <v>64</v>
      </c>
      <c r="B132" s="228" t="s">
        <v>502</v>
      </c>
      <c r="C132" s="228" t="s">
        <v>103</v>
      </c>
      <c r="D132" s="228" t="s">
        <v>643</v>
      </c>
      <c r="E132" s="229"/>
      <c r="F132" s="228"/>
      <c r="G132" s="290">
        <f>G133+G137</f>
        <v>551349</v>
      </c>
    </row>
    <row r="133" spans="1:7" ht="47.25" customHeight="1">
      <c r="A133" s="211" t="s">
        <v>339</v>
      </c>
      <c r="B133" s="231" t="s">
        <v>502</v>
      </c>
      <c r="C133" s="231" t="s">
        <v>103</v>
      </c>
      <c r="D133" s="231" t="s">
        <v>643</v>
      </c>
      <c r="E133" s="232" t="s">
        <v>71</v>
      </c>
      <c r="F133" s="232"/>
      <c r="G133" s="291">
        <f>G134</f>
        <v>20000</v>
      </c>
    </row>
    <row r="134" spans="1:7" ht="35.25" customHeight="1">
      <c r="A134" s="211" t="s">
        <v>555</v>
      </c>
      <c r="B134" s="231" t="s">
        <v>502</v>
      </c>
      <c r="C134" s="231" t="s">
        <v>103</v>
      </c>
      <c r="D134" s="231" t="s">
        <v>643</v>
      </c>
      <c r="E134" s="232" t="s">
        <v>400</v>
      </c>
      <c r="F134" s="232"/>
      <c r="G134" s="291">
        <f>G135+G136</f>
        <v>20000</v>
      </c>
    </row>
    <row r="135" spans="1:7" ht="24" customHeight="1">
      <c r="A135" s="209" t="s">
        <v>575</v>
      </c>
      <c r="B135" s="231" t="s">
        <v>502</v>
      </c>
      <c r="C135" s="231" t="s">
        <v>103</v>
      </c>
      <c r="D135" s="235" t="s">
        <v>643</v>
      </c>
      <c r="E135" s="234" t="s">
        <v>400</v>
      </c>
      <c r="F135" s="235" t="s">
        <v>524</v>
      </c>
      <c r="G135" s="291"/>
    </row>
    <row r="136" spans="1:7" ht="24.75" customHeight="1">
      <c r="A136" s="94" t="s">
        <v>136</v>
      </c>
      <c r="B136" s="231" t="s">
        <v>502</v>
      </c>
      <c r="C136" s="231" t="s">
        <v>103</v>
      </c>
      <c r="D136" s="235" t="s">
        <v>643</v>
      </c>
      <c r="E136" s="234" t="s">
        <v>400</v>
      </c>
      <c r="F136" s="232" t="s">
        <v>595</v>
      </c>
      <c r="G136" s="292">
        <v>20000</v>
      </c>
    </row>
    <row r="137" spans="1:7" ht="81" customHeight="1">
      <c r="A137" s="94" t="s">
        <v>22</v>
      </c>
      <c r="B137" s="231" t="s">
        <v>502</v>
      </c>
      <c r="C137" s="231" t="s">
        <v>103</v>
      </c>
      <c r="D137" s="235" t="s">
        <v>643</v>
      </c>
      <c r="E137" s="234" t="s">
        <v>411</v>
      </c>
      <c r="F137" s="232"/>
      <c r="G137" s="292">
        <f>G138</f>
        <v>531349</v>
      </c>
    </row>
    <row r="138" spans="1:7" ht="66" customHeight="1">
      <c r="A138" s="94" t="s">
        <v>24</v>
      </c>
      <c r="B138" s="231" t="s">
        <v>502</v>
      </c>
      <c r="C138" s="231" t="s">
        <v>103</v>
      </c>
      <c r="D138" s="235" t="s">
        <v>643</v>
      </c>
      <c r="E138" s="234" t="s">
        <v>398</v>
      </c>
      <c r="F138" s="232"/>
      <c r="G138" s="292">
        <f>G139</f>
        <v>531349</v>
      </c>
    </row>
    <row r="139" spans="1:7" ht="24.75" customHeight="1">
      <c r="A139" s="94" t="s">
        <v>136</v>
      </c>
      <c r="B139" s="231" t="s">
        <v>502</v>
      </c>
      <c r="C139" s="231" t="s">
        <v>103</v>
      </c>
      <c r="D139" s="235" t="s">
        <v>643</v>
      </c>
      <c r="E139" s="234" t="s">
        <v>398</v>
      </c>
      <c r="F139" s="232" t="s">
        <v>595</v>
      </c>
      <c r="G139" s="292">
        <v>531349</v>
      </c>
    </row>
    <row r="140" spans="1:7" ht="24" customHeight="1">
      <c r="A140" s="248" t="s">
        <v>215</v>
      </c>
      <c r="B140" s="228" t="s">
        <v>502</v>
      </c>
      <c r="C140" s="228" t="s">
        <v>103</v>
      </c>
      <c r="D140" s="252" t="s">
        <v>269</v>
      </c>
      <c r="E140" s="253"/>
      <c r="F140" s="229"/>
      <c r="G140" s="298">
        <f>G141</f>
        <v>5000</v>
      </c>
    </row>
    <row r="141" spans="1:7" ht="35.25" customHeight="1">
      <c r="A141" s="247" t="s">
        <v>300</v>
      </c>
      <c r="B141" s="231" t="s">
        <v>502</v>
      </c>
      <c r="C141" s="231" t="s">
        <v>103</v>
      </c>
      <c r="D141" s="235" t="s">
        <v>269</v>
      </c>
      <c r="E141" s="234" t="s">
        <v>30</v>
      </c>
      <c r="F141" s="232"/>
      <c r="G141" s="292">
        <f>G148</f>
        <v>5000</v>
      </c>
    </row>
    <row r="142" spans="1:7" ht="36" customHeight="1" hidden="1">
      <c r="A142" s="94" t="s">
        <v>137</v>
      </c>
      <c r="B142" s="231"/>
      <c r="C142" s="231"/>
      <c r="D142" s="235"/>
      <c r="E142" s="234"/>
      <c r="F142" s="232"/>
      <c r="G142" s="292"/>
    </row>
    <row r="143" spans="1:7" ht="15.75" customHeight="1" hidden="1">
      <c r="A143" s="209" t="s">
        <v>136</v>
      </c>
      <c r="B143" s="231"/>
      <c r="C143" s="231"/>
      <c r="D143" s="235"/>
      <c r="E143" s="233"/>
      <c r="F143" s="277"/>
      <c r="G143" s="294"/>
    </row>
    <row r="144" spans="1:7" ht="20.25" customHeight="1" hidden="1">
      <c r="A144" s="209" t="s">
        <v>492</v>
      </c>
      <c r="B144" s="231"/>
      <c r="C144" s="231"/>
      <c r="D144" s="235"/>
      <c r="E144" s="233"/>
      <c r="F144" s="232"/>
      <c r="G144" s="292"/>
    </row>
    <row r="145" spans="1:7" ht="15.75" customHeight="1" hidden="1">
      <c r="A145" s="209" t="s">
        <v>54</v>
      </c>
      <c r="B145" s="231"/>
      <c r="C145" s="231"/>
      <c r="D145" s="235"/>
      <c r="E145" s="233"/>
      <c r="F145" s="232"/>
      <c r="G145" s="292"/>
    </row>
    <row r="146" spans="1:7" ht="13.5" customHeight="1" hidden="1">
      <c r="A146" s="94" t="s">
        <v>138</v>
      </c>
      <c r="B146" s="231"/>
      <c r="C146" s="231"/>
      <c r="D146" s="235"/>
      <c r="E146" s="233"/>
      <c r="F146" s="232"/>
      <c r="G146" s="292"/>
    </row>
    <row r="147" spans="1:7" ht="16.5" customHeight="1" hidden="1">
      <c r="A147" s="209" t="s">
        <v>136</v>
      </c>
      <c r="B147" s="231"/>
      <c r="C147" s="231"/>
      <c r="D147" s="235"/>
      <c r="E147" s="233"/>
      <c r="F147" s="232"/>
      <c r="G147" s="292"/>
    </row>
    <row r="148" spans="1:7" ht="24.75" customHeight="1">
      <c r="A148" s="209" t="s">
        <v>509</v>
      </c>
      <c r="B148" s="231" t="s">
        <v>502</v>
      </c>
      <c r="C148" s="232" t="s">
        <v>103</v>
      </c>
      <c r="D148" s="232" t="s">
        <v>269</v>
      </c>
      <c r="E148" s="232" t="s">
        <v>395</v>
      </c>
      <c r="F148" s="232"/>
      <c r="G148" s="291">
        <f>G149</f>
        <v>5000</v>
      </c>
    </row>
    <row r="149" spans="1:7" ht="24" customHeight="1">
      <c r="A149" s="209" t="s">
        <v>136</v>
      </c>
      <c r="B149" s="231" t="s">
        <v>502</v>
      </c>
      <c r="C149" s="232" t="s">
        <v>103</v>
      </c>
      <c r="D149" s="232" t="s">
        <v>269</v>
      </c>
      <c r="E149" s="232" t="s">
        <v>394</v>
      </c>
      <c r="F149" s="232" t="s">
        <v>595</v>
      </c>
      <c r="G149" s="292">
        <v>5000</v>
      </c>
    </row>
    <row r="150" spans="1:7" ht="26.25" customHeight="1">
      <c r="A150" s="285" t="s">
        <v>636</v>
      </c>
      <c r="B150" s="275" t="s">
        <v>502</v>
      </c>
      <c r="C150" s="255" t="s">
        <v>637</v>
      </c>
      <c r="D150" s="255"/>
      <c r="E150" s="255"/>
      <c r="F150" s="255"/>
      <c r="G150" s="299">
        <f>G151</f>
        <v>0</v>
      </c>
    </row>
    <row r="151" spans="1:7" ht="26.25" customHeight="1" hidden="1">
      <c r="A151" s="246"/>
      <c r="B151" s="228" t="s">
        <v>502</v>
      </c>
      <c r="C151" s="229" t="s">
        <v>637</v>
      </c>
      <c r="D151" s="229" t="s">
        <v>637</v>
      </c>
      <c r="E151" s="229"/>
      <c r="F151" s="229"/>
      <c r="G151" s="298">
        <f>G152</f>
        <v>0</v>
      </c>
    </row>
    <row r="152" spans="1:7" ht="24" customHeight="1" hidden="1">
      <c r="A152" s="94"/>
      <c r="B152" s="231" t="s">
        <v>502</v>
      </c>
      <c r="C152" s="232" t="s">
        <v>637</v>
      </c>
      <c r="D152" s="232" t="s">
        <v>637</v>
      </c>
      <c r="E152" s="232" t="s">
        <v>558</v>
      </c>
      <c r="F152" s="232"/>
      <c r="G152" s="292">
        <f>G154</f>
        <v>0</v>
      </c>
    </row>
    <row r="153" spans="1:7" ht="36" customHeight="1" hidden="1">
      <c r="A153" s="209" t="s">
        <v>136</v>
      </c>
      <c r="B153" s="231"/>
      <c r="C153" s="232"/>
      <c r="D153" s="232"/>
      <c r="E153" s="232"/>
      <c r="F153" s="232"/>
      <c r="G153" s="292"/>
    </row>
    <row r="154" spans="1:7" ht="36" customHeight="1" hidden="1">
      <c r="A154" s="209"/>
      <c r="B154" s="231" t="s">
        <v>502</v>
      </c>
      <c r="C154" s="232" t="s">
        <v>637</v>
      </c>
      <c r="D154" s="232" t="s">
        <v>637</v>
      </c>
      <c r="E154" s="232" t="s">
        <v>559</v>
      </c>
      <c r="F154" s="232"/>
      <c r="G154" s="292">
        <f>G155</f>
        <v>0</v>
      </c>
    </row>
    <row r="155" spans="1:7" ht="20.25" customHeight="1" hidden="1">
      <c r="A155" s="209"/>
      <c r="B155" s="231" t="s">
        <v>502</v>
      </c>
      <c r="C155" s="232" t="s">
        <v>637</v>
      </c>
      <c r="D155" s="232" t="s">
        <v>637</v>
      </c>
      <c r="E155" s="232" t="s">
        <v>559</v>
      </c>
      <c r="F155" s="232" t="s">
        <v>595</v>
      </c>
      <c r="G155" s="292"/>
    </row>
    <row r="156" spans="1:7" ht="20.25" customHeight="1">
      <c r="A156" s="285" t="s">
        <v>653</v>
      </c>
      <c r="B156" s="275" t="s">
        <v>502</v>
      </c>
      <c r="C156" s="255" t="s">
        <v>210</v>
      </c>
      <c r="D156" s="255"/>
      <c r="E156" s="255"/>
      <c r="F156" s="255"/>
      <c r="G156" s="299">
        <f>G157</f>
        <v>1248000</v>
      </c>
    </row>
    <row r="157" spans="1:7" ht="20.25" customHeight="1">
      <c r="A157" s="246" t="s">
        <v>40</v>
      </c>
      <c r="B157" s="228" t="s">
        <v>502</v>
      </c>
      <c r="C157" s="229" t="s">
        <v>210</v>
      </c>
      <c r="D157" s="229" t="s">
        <v>243</v>
      </c>
      <c r="E157" s="229"/>
      <c r="F157" s="229"/>
      <c r="G157" s="298">
        <v>1248000</v>
      </c>
    </row>
    <row r="158" spans="1:7" ht="32.25" customHeight="1">
      <c r="A158" s="247" t="s">
        <v>299</v>
      </c>
      <c r="B158" s="231" t="s">
        <v>502</v>
      </c>
      <c r="C158" s="232" t="s">
        <v>210</v>
      </c>
      <c r="D158" s="232" t="s">
        <v>243</v>
      </c>
      <c r="E158" s="232" t="s">
        <v>508</v>
      </c>
      <c r="F158" s="232"/>
      <c r="G158" s="292">
        <f>G159</f>
        <v>843000</v>
      </c>
    </row>
    <row r="159" spans="1:7" ht="32.25" customHeight="1">
      <c r="A159" s="219" t="s">
        <v>409</v>
      </c>
      <c r="B159" s="231" t="s">
        <v>502</v>
      </c>
      <c r="C159" s="232" t="s">
        <v>210</v>
      </c>
      <c r="D159" s="232" t="s">
        <v>243</v>
      </c>
      <c r="E159" s="232" t="s">
        <v>405</v>
      </c>
      <c r="F159" s="232"/>
      <c r="G159" s="292">
        <v>843000</v>
      </c>
    </row>
    <row r="160" spans="1:7" ht="26.25" customHeight="1">
      <c r="A160" s="209" t="s">
        <v>410</v>
      </c>
      <c r="B160" s="231" t="s">
        <v>502</v>
      </c>
      <c r="C160" s="232" t="s">
        <v>210</v>
      </c>
      <c r="D160" s="232" t="s">
        <v>243</v>
      </c>
      <c r="E160" s="232" t="s">
        <v>406</v>
      </c>
      <c r="F160" s="232" t="s">
        <v>595</v>
      </c>
      <c r="G160" s="292">
        <v>405000</v>
      </c>
    </row>
    <row r="161" spans="1:7" ht="22.5" customHeight="1">
      <c r="A161" s="285" t="s">
        <v>52</v>
      </c>
      <c r="B161" s="275" t="s">
        <v>502</v>
      </c>
      <c r="C161" s="255" t="s">
        <v>6</v>
      </c>
      <c r="D161" s="255"/>
      <c r="E161" s="255"/>
      <c r="F161" s="255"/>
      <c r="G161" s="299">
        <f>G162+G168</f>
        <v>377222</v>
      </c>
    </row>
    <row r="162" spans="1:7" ht="22.5" customHeight="1">
      <c r="A162" s="246" t="s">
        <v>566</v>
      </c>
      <c r="B162" s="228" t="s">
        <v>502</v>
      </c>
      <c r="C162" s="229" t="s">
        <v>6</v>
      </c>
      <c r="D162" s="229" t="s">
        <v>243</v>
      </c>
      <c r="E162" s="229"/>
      <c r="F162" s="229"/>
      <c r="G162" s="298">
        <f>G163</f>
        <v>106000</v>
      </c>
    </row>
    <row r="163" spans="1:7" ht="49.5" customHeight="1">
      <c r="A163" s="247" t="s">
        <v>338</v>
      </c>
      <c r="B163" s="231" t="s">
        <v>502</v>
      </c>
      <c r="C163" s="232" t="s">
        <v>6</v>
      </c>
      <c r="D163" s="232" t="s">
        <v>243</v>
      </c>
      <c r="E163" s="232" t="s">
        <v>224</v>
      </c>
      <c r="F163" s="232"/>
      <c r="G163" s="292">
        <f>G166</f>
        <v>106000</v>
      </c>
    </row>
    <row r="164" spans="1:7" ht="16.5" customHeight="1" hidden="1">
      <c r="A164" s="94" t="s">
        <v>139</v>
      </c>
      <c r="B164" s="231"/>
      <c r="C164" s="232"/>
      <c r="D164" s="232"/>
      <c r="E164" s="232"/>
      <c r="F164" s="232"/>
      <c r="G164" s="293"/>
    </row>
    <row r="165" spans="1:7" ht="0.75" customHeight="1" hidden="1">
      <c r="A165" s="94" t="s">
        <v>638</v>
      </c>
      <c r="B165" s="231"/>
      <c r="C165" s="232"/>
      <c r="D165" s="232"/>
      <c r="E165" s="232"/>
      <c r="F165" s="232"/>
      <c r="G165" s="293"/>
    </row>
    <row r="166" spans="1:7" ht="25.5" customHeight="1">
      <c r="A166" s="94" t="s">
        <v>560</v>
      </c>
      <c r="B166" s="231" t="s">
        <v>502</v>
      </c>
      <c r="C166" s="232" t="s">
        <v>6</v>
      </c>
      <c r="D166" s="232" t="s">
        <v>243</v>
      </c>
      <c r="E166" s="232" t="s">
        <v>390</v>
      </c>
      <c r="F166" s="232"/>
      <c r="G166" s="293">
        <f>G167</f>
        <v>106000</v>
      </c>
    </row>
    <row r="167" spans="1:7" ht="25.5" customHeight="1">
      <c r="A167" s="94" t="s">
        <v>638</v>
      </c>
      <c r="B167" s="231" t="s">
        <v>502</v>
      </c>
      <c r="C167" s="232" t="s">
        <v>6</v>
      </c>
      <c r="D167" s="232" t="s">
        <v>243</v>
      </c>
      <c r="E167" s="234" t="s">
        <v>390</v>
      </c>
      <c r="F167" s="232" t="s">
        <v>639</v>
      </c>
      <c r="G167" s="296">
        <v>106000</v>
      </c>
    </row>
    <row r="168" spans="1:7" ht="27.75" customHeight="1">
      <c r="A168" s="248" t="s">
        <v>116</v>
      </c>
      <c r="B168" s="228" t="s">
        <v>502</v>
      </c>
      <c r="C168" s="229" t="s">
        <v>6</v>
      </c>
      <c r="D168" s="229" t="s">
        <v>269</v>
      </c>
      <c r="E168" s="253"/>
      <c r="F168" s="229"/>
      <c r="G168" s="298">
        <f>G169+G173+G176</f>
        <v>271222</v>
      </c>
    </row>
    <row r="169" spans="1:7" ht="32.25" customHeight="1">
      <c r="A169" s="247" t="s">
        <v>297</v>
      </c>
      <c r="B169" s="231" t="s">
        <v>502</v>
      </c>
      <c r="C169" s="232" t="s">
        <v>6</v>
      </c>
      <c r="D169" s="232" t="s">
        <v>269</v>
      </c>
      <c r="E169" s="234" t="s">
        <v>225</v>
      </c>
      <c r="F169" s="232"/>
      <c r="G169" s="292">
        <f>G171</f>
        <v>10000</v>
      </c>
    </row>
    <row r="170" spans="1:7" ht="10.5" customHeight="1" hidden="1">
      <c r="A170" s="209" t="s">
        <v>140</v>
      </c>
      <c r="B170" s="231"/>
      <c r="C170" s="232"/>
      <c r="D170" s="232"/>
      <c r="E170" s="232"/>
      <c r="F170" s="232"/>
      <c r="G170" s="292"/>
    </row>
    <row r="171" spans="1:7" ht="27.75" customHeight="1">
      <c r="A171" s="209" t="s">
        <v>249</v>
      </c>
      <c r="B171" s="231" t="s">
        <v>502</v>
      </c>
      <c r="C171" s="232" t="s">
        <v>6</v>
      </c>
      <c r="D171" s="232" t="s">
        <v>269</v>
      </c>
      <c r="E171" s="232" t="s">
        <v>391</v>
      </c>
      <c r="F171" s="232"/>
      <c r="G171" s="292">
        <f>G172</f>
        <v>10000</v>
      </c>
    </row>
    <row r="172" spans="1:7" ht="27" customHeight="1">
      <c r="A172" s="94" t="s">
        <v>638</v>
      </c>
      <c r="B172" s="231" t="s">
        <v>502</v>
      </c>
      <c r="C172" s="232" t="s">
        <v>6</v>
      </c>
      <c r="D172" s="232" t="s">
        <v>269</v>
      </c>
      <c r="E172" s="232" t="s">
        <v>391</v>
      </c>
      <c r="F172" s="232" t="s">
        <v>639</v>
      </c>
      <c r="G172" s="293">
        <v>10000</v>
      </c>
    </row>
    <row r="173" spans="1:7" ht="32.25" customHeight="1">
      <c r="A173" s="94" t="s">
        <v>141</v>
      </c>
      <c r="B173" s="231" t="s">
        <v>502</v>
      </c>
      <c r="C173" s="232" t="s">
        <v>6</v>
      </c>
      <c r="D173" s="232" t="s">
        <v>269</v>
      </c>
      <c r="E173" s="234" t="s">
        <v>251</v>
      </c>
      <c r="F173" s="232"/>
      <c r="G173" s="292">
        <f>G174</f>
        <v>259222</v>
      </c>
    </row>
    <row r="174" spans="1:7" ht="33" customHeight="1">
      <c r="A174" s="94" t="s">
        <v>252</v>
      </c>
      <c r="B174" s="231" t="s">
        <v>502</v>
      </c>
      <c r="C174" s="232" t="s">
        <v>6</v>
      </c>
      <c r="D174" s="232" t="s">
        <v>269</v>
      </c>
      <c r="E174" s="234" t="s">
        <v>253</v>
      </c>
      <c r="F174" s="232"/>
      <c r="G174" s="292">
        <f>G175</f>
        <v>259222</v>
      </c>
    </row>
    <row r="175" spans="1:7" ht="26.25" customHeight="1">
      <c r="A175" s="94" t="s">
        <v>638</v>
      </c>
      <c r="B175" s="231" t="s">
        <v>502</v>
      </c>
      <c r="C175" s="232" t="s">
        <v>6</v>
      </c>
      <c r="D175" s="232" t="s">
        <v>269</v>
      </c>
      <c r="E175" s="234" t="s">
        <v>253</v>
      </c>
      <c r="F175" s="232" t="s">
        <v>639</v>
      </c>
      <c r="G175" s="292">
        <v>259222</v>
      </c>
    </row>
    <row r="176" spans="1:7" ht="50.25" customHeight="1">
      <c r="A176" s="247" t="s">
        <v>337</v>
      </c>
      <c r="B176" s="231" t="s">
        <v>502</v>
      </c>
      <c r="C176" s="232" t="s">
        <v>6</v>
      </c>
      <c r="D176" s="232" t="s">
        <v>269</v>
      </c>
      <c r="E176" s="234" t="s">
        <v>227</v>
      </c>
      <c r="F176" s="232"/>
      <c r="G176" s="292">
        <f>G177</f>
        <v>2000</v>
      </c>
    </row>
    <row r="177" spans="1:7" ht="34.5" customHeight="1">
      <c r="A177" s="94" t="s">
        <v>553</v>
      </c>
      <c r="B177" s="231" t="s">
        <v>502</v>
      </c>
      <c r="C177" s="232" t="s">
        <v>6</v>
      </c>
      <c r="D177" s="232" t="s">
        <v>269</v>
      </c>
      <c r="E177" s="328">
        <v>1301451</v>
      </c>
      <c r="F177" s="232"/>
      <c r="G177" s="292">
        <f>G178</f>
        <v>2000</v>
      </c>
    </row>
    <row r="178" spans="1:7" ht="26.25" customHeight="1">
      <c r="A178" s="94" t="s">
        <v>54</v>
      </c>
      <c r="B178" s="231" t="s">
        <v>502</v>
      </c>
      <c r="C178" s="232" t="s">
        <v>6</v>
      </c>
      <c r="D178" s="232" t="s">
        <v>269</v>
      </c>
      <c r="E178" s="234" t="s">
        <v>392</v>
      </c>
      <c r="F178" s="232" t="s">
        <v>595</v>
      </c>
      <c r="G178" s="292">
        <v>2000</v>
      </c>
    </row>
    <row r="179" spans="1:7" ht="25.5" customHeight="1">
      <c r="A179" s="254" t="s">
        <v>642</v>
      </c>
      <c r="B179" s="275" t="s">
        <v>502</v>
      </c>
      <c r="C179" s="255" t="s">
        <v>115</v>
      </c>
      <c r="D179" s="255" t="s">
        <v>239</v>
      </c>
      <c r="E179" s="256"/>
      <c r="F179" s="255"/>
      <c r="G179" s="299">
        <f>G180</f>
        <v>5000</v>
      </c>
    </row>
    <row r="180" spans="1:7" ht="24" customHeight="1">
      <c r="A180" s="248" t="s">
        <v>142</v>
      </c>
      <c r="B180" s="228" t="s">
        <v>502</v>
      </c>
      <c r="C180" s="229" t="s">
        <v>115</v>
      </c>
      <c r="D180" s="229" t="s">
        <v>643</v>
      </c>
      <c r="E180" s="253"/>
      <c r="F180" s="229"/>
      <c r="G180" s="298">
        <f>G181</f>
        <v>5000</v>
      </c>
    </row>
    <row r="181" spans="1:7" ht="48.75" customHeight="1">
      <c r="A181" s="249" t="s">
        <v>327</v>
      </c>
      <c r="B181" s="231" t="s">
        <v>502</v>
      </c>
      <c r="C181" s="231" t="s">
        <v>115</v>
      </c>
      <c r="D181" s="231" t="s">
        <v>643</v>
      </c>
      <c r="E181" s="232" t="s">
        <v>226</v>
      </c>
      <c r="F181" s="231"/>
      <c r="G181" s="293">
        <f>G182</f>
        <v>5000</v>
      </c>
    </row>
    <row r="182" spans="1:7" ht="48" customHeight="1">
      <c r="A182" s="209" t="s">
        <v>254</v>
      </c>
      <c r="B182" s="231" t="s">
        <v>502</v>
      </c>
      <c r="C182" s="232" t="s">
        <v>115</v>
      </c>
      <c r="D182" s="232" t="s">
        <v>643</v>
      </c>
      <c r="E182" s="234" t="s">
        <v>393</v>
      </c>
      <c r="F182" s="232"/>
      <c r="G182" s="293">
        <f>G183</f>
        <v>5000</v>
      </c>
    </row>
    <row r="183" spans="1:7" ht="27" customHeight="1">
      <c r="A183" s="209" t="s">
        <v>54</v>
      </c>
      <c r="B183" s="231" t="s">
        <v>502</v>
      </c>
      <c r="C183" s="231" t="s">
        <v>115</v>
      </c>
      <c r="D183" s="231" t="s">
        <v>643</v>
      </c>
      <c r="E183" s="234" t="s">
        <v>393</v>
      </c>
      <c r="F183" s="231" t="s">
        <v>595</v>
      </c>
      <c r="G183" s="293">
        <v>5000</v>
      </c>
    </row>
    <row r="184" spans="1:7" ht="32.25" customHeight="1">
      <c r="A184" s="257"/>
      <c r="B184" s="258" t="s">
        <v>256</v>
      </c>
      <c r="C184" s="258"/>
      <c r="D184" s="258"/>
      <c r="E184" s="259"/>
      <c r="F184" s="260"/>
      <c r="G184" s="300">
        <f>G185</f>
        <v>55000</v>
      </c>
    </row>
    <row r="185" spans="1:7" ht="29.25" customHeight="1">
      <c r="A185" s="246" t="s">
        <v>255</v>
      </c>
      <c r="B185" s="228" t="s">
        <v>256</v>
      </c>
      <c r="C185" s="228" t="s">
        <v>243</v>
      </c>
      <c r="D185" s="228"/>
      <c r="E185" s="253"/>
      <c r="F185" s="229"/>
      <c r="G185" s="298">
        <f>G187</f>
        <v>55000</v>
      </c>
    </row>
    <row r="186" spans="1:7" ht="0.75" customHeight="1" hidden="1" thickBot="1">
      <c r="A186" s="209" t="s">
        <v>143</v>
      </c>
      <c r="B186" s="231"/>
      <c r="C186" s="232"/>
      <c r="D186" s="232"/>
      <c r="E186" s="232"/>
      <c r="F186" s="232"/>
      <c r="G186" s="293"/>
    </row>
    <row r="187" spans="1:7" ht="38.25" customHeight="1">
      <c r="A187" s="209" t="s">
        <v>13</v>
      </c>
      <c r="B187" s="231" t="s">
        <v>256</v>
      </c>
      <c r="C187" s="232" t="s">
        <v>243</v>
      </c>
      <c r="D187" s="232" t="s">
        <v>587</v>
      </c>
      <c r="E187" s="232"/>
      <c r="F187" s="232"/>
      <c r="G187" s="293">
        <f>G188</f>
        <v>55000</v>
      </c>
    </row>
    <row r="188" spans="1:7" ht="51.75" customHeight="1">
      <c r="A188" s="247"/>
      <c r="B188" s="231" t="s">
        <v>256</v>
      </c>
      <c r="C188" s="232" t="s">
        <v>243</v>
      </c>
      <c r="D188" s="232" t="s">
        <v>587</v>
      </c>
      <c r="E188" s="232" t="s">
        <v>229</v>
      </c>
      <c r="F188" s="232"/>
      <c r="G188" s="293">
        <f>G189</f>
        <v>55000</v>
      </c>
    </row>
    <row r="189" spans="1:7" ht="24" customHeight="1">
      <c r="A189" s="209" t="s">
        <v>258</v>
      </c>
      <c r="B189" s="231" t="s">
        <v>256</v>
      </c>
      <c r="C189" s="231" t="s">
        <v>243</v>
      </c>
      <c r="D189" s="231" t="s">
        <v>587</v>
      </c>
      <c r="E189" s="232" t="s">
        <v>257</v>
      </c>
      <c r="F189" s="231"/>
      <c r="G189" s="291">
        <f>G190+G191+G193</f>
        <v>55000</v>
      </c>
    </row>
    <row r="190" spans="1:7" ht="53.25" customHeight="1">
      <c r="A190" s="209" t="s">
        <v>273</v>
      </c>
      <c r="B190" s="231" t="s">
        <v>256</v>
      </c>
      <c r="C190" s="232" t="s">
        <v>243</v>
      </c>
      <c r="D190" s="232" t="s">
        <v>587</v>
      </c>
      <c r="E190" s="232" t="s">
        <v>257</v>
      </c>
      <c r="F190" s="232" t="s">
        <v>212</v>
      </c>
      <c r="G190" s="291"/>
    </row>
    <row r="191" spans="1:7" ht="23.25" customHeight="1">
      <c r="A191" s="209" t="s">
        <v>54</v>
      </c>
      <c r="B191" s="231" t="s">
        <v>256</v>
      </c>
      <c r="C191" s="232" t="s">
        <v>243</v>
      </c>
      <c r="D191" s="232" t="s">
        <v>587</v>
      </c>
      <c r="E191" s="232" t="s">
        <v>257</v>
      </c>
      <c r="F191" s="232" t="s">
        <v>595</v>
      </c>
      <c r="G191" s="293">
        <v>30000</v>
      </c>
    </row>
    <row r="192" spans="1:7" ht="11.25" customHeight="1" hidden="1">
      <c r="A192" s="155"/>
      <c r="B192" s="231"/>
      <c r="C192" s="232"/>
      <c r="D192" s="232"/>
      <c r="E192" s="286"/>
      <c r="F192" s="232"/>
      <c r="G192" s="292"/>
    </row>
    <row r="193" spans="1:7" ht="27.75" customHeight="1">
      <c r="A193" s="261" t="s">
        <v>546</v>
      </c>
      <c r="B193" s="262" t="s">
        <v>256</v>
      </c>
      <c r="C193" s="262" t="s">
        <v>243</v>
      </c>
      <c r="D193" s="262" t="s">
        <v>587</v>
      </c>
      <c r="E193" s="262" t="s">
        <v>257</v>
      </c>
      <c r="F193" s="262" t="s">
        <v>547</v>
      </c>
      <c r="G193" s="293">
        <v>25000</v>
      </c>
    </row>
    <row r="194" spans="2:7" ht="15">
      <c r="B194" s="169"/>
      <c r="C194" s="169"/>
      <c r="D194" s="169"/>
      <c r="E194" s="170"/>
      <c r="F194" s="169"/>
      <c r="G194" s="169" t="s">
        <v>6</v>
      </c>
    </row>
  </sheetData>
  <sheetProtection/>
  <mergeCells count="14">
    <mergeCell ref="G12:G13"/>
    <mergeCell ref="A12:A13"/>
    <mergeCell ref="B12:B13"/>
    <mergeCell ref="C12:C13"/>
    <mergeCell ref="D12:D13"/>
    <mergeCell ref="E12:E13"/>
    <mergeCell ref="F12:F13"/>
    <mergeCell ref="A9:G9"/>
    <mergeCell ref="C1:E1"/>
    <mergeCell ref="B3:G3"/>
    <mergeCell ref="A8:G8"/>
    <mergeCell ref="B6:G6"/>
    <mergeCell ref="B4:G4"/>
    <mergeCell ref="B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62">
      <selection activeCell="C5" sqref="C5"/>
    </sheetView>
  </sheetViews>
  <sheetFormatPr defaultColWidth="9.00390625" defaultRowHeight="12.75"/>
  <cols>
    <col min="1" max="1" width="43.00390625" style="0" customWidth="1"/>
    <col min="3" max="3" width="10.75390625" style="0" bestFit="1" customWidth="1"/>
    <col min="4" max="4" width="11.625" style="0" customWidth="1"/>
    <col min="5" max="5" width="11.25390625" style="0" customWidth="1"/>
    <col min="6" max="6" width="9.75390625" style="0" customWidth="1"/>
    <col min="7" max="7" width="15.625" style="0" customWidth="1"/>
    <col min="8" max="8" width="15.75390625" style="0" customWidth="1"/>
  </cols>
  <sheetData>
    <row r="1" spans="1:8" ht="15.75">
      <c r="A1" s="11"/>
      <c r="B1" s="42"/>
      <c r="C1" s="361" t="s">
        <v>646</v>
      </c>
      <c r="D1" s="361"/>
      <c r="E1" s="361"/>
      <c r="F1" s="361"/>
      <c r="G1" s="361"/>
      <c r="H1" s="7"/>
    </row>
    <row r="2" spans="1:8" ht="15.75">
      <c r="A2" s="11"/>
      <c r="B2" s="42"/>
      <c r="C2" s="361" t="s">
        <v>287</v>
      </c>
      <c r="D2" s="361"/>
      <c r="E2" s="361"/>
      <c r="F2" s="361"/>
      <c r="G2" s="361"/>
      <c r="H2" s="7"/>
    </row>
    <row r="3" spans="1:8" ht="30" customHeight="1">
      <c r="A3" s="11"/>
      <c r="B3" s="110"/>
      <c r="C3" s="362" t="s">
        <v>346</v>
      </c>
      <c r="D3" s="362"/>
      <c r="E3" s="362"/>
      <c r="F3" s="362"/>
      <c r="G3" s="362"/>
      <c r="H3" s="106"/>
    </row>
    <row r="4" spans="1:8" ht="15">
      <c r="A4" s="125"/>
      <c r="B4" s="125"/>
      <c r="C4" s="363" t="s">
        <v>2</v>
      </c>
      <c r="D4" s="363"/>
      <c r="E4" s="363"/>
      <c r="F4" s="363"/>
      <c r="G4" s="363"/>
      <c r="H4" s="125"/>
    </row>
    <row r="5" spans="1:8" ht="15">
      <c r="A5" s="11"/>
      <c r="B5" s="21"/>
      <c r="C5" s="21"/>
      <c r="D5" s="21"/>
      <c r="E5" s="21"/>
      <c r="F5" s="21"/>
      <c r="G5" s="21"/>
      <c r="H5" s="21"/>
    </row>
    <row r="6" spans="1:8" ht="15">
      <c r="A6" s="11"/>
      <c r="B6" s="21"/>
      <c r="C6" s="21"/>
      <c r="D6" s="21"/>
      <c r="E6" s="21"/>
      <c r="F6" s="21"/>
      <c r="G6" s="21"/>
      <c r="H6" s="21"/>
    </row>
    <row r="7" spans="1:8" ht="18.75">
      <c r="A7" s="336" t="s">
        <v>41</v>
      </c>
      <c r="B7" s="336"/>
      <c r="C7" s="336"/>
      <c r="D7" s="336"/>
      <c r="E7" s="336"/>
      <c r="F7" s="336"/>
      <c r="G7" s="336"/>
      <c r="H7" s="336"/>
    </row>
    <row r="8" spans="1:8" ht="18.75">
      <c r="A8" s="336" t="s">
        <v>347</v>
      </c>
      <c r="B8" s="336"/>
      <c r="C8" s="336"/>
      <c r="D8" s="336"/>
      <c r="E8" s="336"/>
      <c r="F8" s="336"/>
      <c r="G8" s="336"/>
      <c r="H8" s="336"/>
    </row>
    <row r="9" spans="1:8" ht="15">
      <c r="A9" s="11"/>
      <c r="B9" s="7"/>
      <c r="C9" s="8"/>
      <c r="D9" s="8"/>
      <c r="E9" s="8"/>
      <c r="F9" s="8"/>
      <c r="G9" s="126"/>
      <c r="H9" s="127" t="s">
        <v>549</v>
      </c>
    </row>
    <row r="10" spans="1:8" ht="12.75">
      <c r="A10" s="366" t="s">
        <v>268</v>
      </c>
      <c r="B10" s="366" t="s">
        <v>233</v>
      </c>
      <c r="C10" s="366" t="s">
        <v>234</v>
      </c>
      <c r="D10" s="366" t="s">
        <v>67</v>
      </c>
      <c r="E10" s="366" t="s">
        <v>236</v>
      </c>
      <c r="F10" s="366" t="s">
        <v>68</v>
      </c>
      <c r="G10" s="364" t="s">
        <v>220</v>
      </c>
      <c r="H10" s="364" t="s">
        <v>561</v>
      </c>
    </row>
    <row r="11" spans="1:8" ht="12.75">
      <c r="A11" s="367"/>
      <c r="B11" s="367"/>
      <c r="C11" s="367"/>
      <c r="D11" s="367"/>
      <c r="E11" s="367"/>
      <c r="F11" s="367"/>
      <c r="G11" s="365"/>
      <c r="H11" s="365"/>
    </row>
    <row r="12" spans="1:8" ht="15.75">
      <c r="A12" s="272" t="s">
        <v>177</v>
      </c>
      <c r="B12" s="273"/>
      <c r="C12" s="273"/>
      <c r="D12" s="273"/>
      <c r="E12" s="273"/>
      <c r="F12" s="273"/>
      <c r="G12" s="287">
        <f>G14+G157</f>
        <v>2534144</v>
      </c>
      <c r="H12" s="287">
        <f>H14+H157</f>
        <v>2614260</v>
      </c>
    </row>
    <row r="13" spans="1:8" ht="15.75">
      <c r="A13" s="327" t="s">
        <v>630</v>
      </c>
      <c r="B13" s="325"/>
      <c r="C13" s="325"/>
      <c r="D13" s="325"/>
      <c r="E13" s="325"/>
      <c r="F13" s="325"/>
      <c r="G13" s="326">
        <v>41952</v>
      </c>
      <c r="H13" s="326">
        <v>84647</v>
      </c>
    </row>
    <row r="14" spans="1:8" ht="31.5">
      <c r="A14" s="225" t="s">
        <v>282</v>
      </c>
      <c r="B14" s="226" t="s">
        <v>502</v>
      </c>
      <c r="C14" s="226"/>
      <c r="D14" s="226"/>
      <c r="E14" s="226"/>
      <c r="F14" s="226"/>
      <c r="G14" s="288">
        <f>G15+G53+G58+G82+G97+G121+G126+G131+G152</f>
        <v>2534144</v>
      </c>
      <c r="H14" s="288">
        <f>H15+H53+H58+H82+H97+H121+H126+H131+H152</f>
        <v>2614260</v>
      </c>
    </row>
    <row r="15" spans="1:8" ht="15.75">
      <c r="A15" s="274" t="s">
        <v>238</v>
      </c>
      <c r="B15" s="275" t="s">
        <v>502</v>
      </c>
      <c r="C15" s="275" t="s">
        <v>243</v>
      </c>
      <c r="D15" s="275"/>
      <c r="E15" s="275"/>
      <c r="F15" s="275"/>
      <c r="G15" s="289">
        <v>813469</v>
      </c>
      <c r="H15" s="289">
        <f>H16+H21+H37+H45</f>
        <v>643824</v>
      </c>
    </row>
    <row r="16" spans="1:8" ht="63">
      <c r="A16" s="227" t="s">
        <v>245</v>
      </c>
      <c r="B16" s="228" t="s">
        <v>502</v>
      </c>
      <c r="C16" s="228" t="s">
        <v>243</v>
      </c>
      <c r="D16" s="227" t="s">
        <v>544</v>
      </c>
      <c r="E16" s="229"/>
      <c r="F16" s="227"/>
      <c r="G16" s="290">
        <f>SUM(G18)</f>
        <v>500000</v>
      </c>
      <c r="H16" s="290">
        <f>SUM(H18)</f>
        <v>500000</v>
      </c>
    </row>
    <row r="17" spans="1:8" ht="62.25" customHeight="1">
      <c r="A17" s="230"/>
      <c r="B17" s="231" t="s">
        <v>502</v>
      </c>
      <c r="C17" s="231" t="s">
        <v>243</v>
      </c>
      <c r="D17" s="231" t="s">
        <v>643</v>
      </c>
      <c r="E17" s="232" t="s">
        <v>348</v>
      </c>
      <c r="F17" s="232"/>
      <c r="G17" s="291">
        <f>SUM(G18)</f>
        <v>500000</v>
      </c>
      <c r="H17" s="291">
        <f>SUM(H18)</f>
        <v>500000</v>
      </c>
    </row>
    <row r="18" spans="1:8" ht="15.75">
      <c r="A18" s="233" t="s">
        <v>49</v>
      </c>
      <c r="B18" s="231" t="s">
        <v>502</v>
      </c>
      <c r="C18" s="231" t="s">
        <v>243</v>
      </c>
      <c r="D18" s="233" t="s">
        <v>544</v>
      </c>
      <c r="E18" s="328" t="s">
        <v>315</v>
      </c>
      <c r="F18" s="235"/>
      <c r="G18" s="291">
        <f>SUM(G20)</f>
        <v>500000</v>
      </c>
      <c r="H18" s="291">
        <f>SUM(H20)</f>
        <v>500000</v>
      </c>
    </row>
    <row r="19" spans="1:8" ht="47.25">
      <c r="A19" s="233" t="s">
        <v>597</v>
      </c>
      <c r="B19" s="231" t="s">
        <v>502</v>
      </c>
      <c r="C19" s="231" t="s">
        <v>243</v>
      </c>
      <c r="D19" s="235" t="s">
        <v>643</v>
      </c>
      <c r="E19" s="234" t="s">
        <v>349</v>
      </c>
      <c r="F19" s="235"/>
      <c r="G19" s="291">
        <f>G20</f>
        <v>500000</v>
      </c>
      <c r="H19" s="291">
        <f>H20</f>
        <v>500000</v>
      </c>
    </row>
    <row r="20" spans="1:8" ht="110.25">
      <c r="A20" s="155" t="s">
        <v>273</v>
      </c>
      <c r="B20" s="231" t="s">
        <v>502</v>
      </c>
      <c r="C20" s="231" t="s">
        <v>243</v>
      </c>
      <c r="D20" s="233" t="s">
        <v>544</v>
      </c>
      <c r="E20" s="328" t="s">
        <v>316</v>
      </c>
      <c r="F20" s="232" t="s">
        <v>212</v>
      </c>
      <c r="G20" s="292">
        <v>500000</v>
      </c>
      <c r="H20" s="236">
        <v>500000</v>
      </c>
    </row>
    <row r="21" spans="1:8" ht="94.5">
      <c r="A21" s="237" t="s">
        <v>13</v>
      </c>
      <c r="B21" s="228" t="s">
        <v>502</v>
      </c>
      <c r="C21" s="229" t="s">
        <v>246</v>
      </c>
      <c r="D21" s="229" t="s">
        <v>126</v>
      </c>
      <c r="E21" s="229"/>
      <c r="F21" s="229"/>
      <c r="G21" s="290">
        <f>G22+G31</f>
        <v>2303076</v>
      </c>
      <c r="H21" s="290">
        <f>H26+H31</f>
        <v>123824</v>
      </c>
    </row>
    <row r="22" spans="1:8" ht="78.75" hidden="1">
      <c r="A22" s="238" t="s">
        <v>599</v>
      </c>
      <c r="B22" s="231" t="s">
        <v>502</v>
      </c>
      <c r="C22" s="232" t="s">
        <v>246</v>
      </c>
      <c r="D22" s="232" t="s">
        <v>126</v>
      </c>
      <c r="E22" s="232" t="s">
        <v>600</v>
      </c>
      <c r="F22" s="232"/>
      <c r="G22" s="291">
        <f>G23</f>
        <v>2268000</v>
      </c>
      <c r="H22" s="250"/>
    </row>
    <row r="23" spans="1:8" ht="31.5" hidden="1">
      <c r="A23" s="233" t="s">
        <v>171</v>
      </c>
      <c r="B23" s="231" t="s">
        <v>502</v>
      </c>
      <c r="C23" s="232" t="s">
        <v>243</v>
      </c>
      <c r="D23" s="232" t="s">
        <v>587</v>
      </c>
      <c r="E23" s="232" t="s">
        <v>172</v>
      </c>
      <c r="F23" s="232"/>
      <c r="G23" s="291">
        <f>G24</f>
        <v>2268000</v>
      </c>
      <c r="H23" s="266"/>
    </row>
    <row r="24" spans="1:8" ht="47.25" hidden="1">
      <c r="A24" s="233" t="s">
        <v>597</v>
      </c>
      <c r="B24" s="231" t="s">
        <v>502</v>
      </c>
      <c r="C24" s="232" t="s">
        <v>243</v>
      </c>
      <c r="D24" s="232" t="s">
        <v>587</v>
      </c>
      <c r="E24" s="232" t="s">
        <v>153</v>
      </c>
      <c r="F24" s="232"/>
      <c r="G24" s="291">
        <f>G25+G30</f>
        <v>2268000</v>
      </c>
      <c r="H24" s="236"/>
    </row>
    <row r="25" spans="1:8" ht="110.25" hidden="1">
      <c r="A25" s="155" t="s">
        <v>273</v>
      </c>
      <c r="B25" s="231" t="s">
        <v>502</v>
      </c>
      <c r="C25" s="232" t="s">
        <v>243</v>
      </c>
      <c r="D25" s="232" t="s">
        <v>587</v>
      </c>
      <c r="E25" s="232" t="s">
        <v>598</v>
      </c>
      <c r="F25" s="232" t="s">
        <v>212</v>
      </c>
      <c r="G25" s="292">
        <v>2248000</v>
      </c>
      <c r="H25" s="236"/>
    </row>
    <row r="26" spans="1:8" ht="64.5" customHeight="1">
      <c r="A26" s="238"/>
      <c r="B26" s="231" t="s">
        <v>502</v>
      </c>
      <c r="C26" s="232" t="s">
        <v>246</v>
      </c>
      <c r="D26" s="232" t="s">
        <v>126</v>
      </c>
      <c r="E26" s="232" t="s">
        <v>350</v>
      </c>
      <c r="F26" s="232"/>
      <c r="G26" s="291">
        <f>G27</f>
        <v>258393</v>
      </c>
      <c r="H26" s="236">
        <f>H27</f>
        <v>88748</v>
      </c>
    </row>
    <row r="27" spans="1:8" ht="34.5" customHeight="1">
      <c r="A27" s="233" t="s">
        <v>319</v>
      </c>
      <c r="B27" s="231" t="s">
        <v>502</v>
      </c>
      <c r="C27" s="232" t="s">
        <v>243</v>
      </c>
      <c r="D27" s="232" t="s">
        <v>587</v>
      </c>
      <c r="E27" s="232" t="s">
        <v>351</v>
      </c>
      <c r="F27" s="232"/>
      <c r="G27" s="291">
        <f>G28</f>
        <v>258393</v>
      </c>
      <c r="H27" s="236">
        <f>H28</f>
        <v>88748</v>
      </c>
    </row>
    <row r="28" spans="1:8" ht="34.5" customHeight="1">
      <c r="A28" s="233" t="s">
        <v>597</v>
      </c>
      <c r="B28" s="231" t="s">
        <v>502</v>
      </c>
      <c r="C28" s="232" t="s">
        <v>243</v>
      </c>
      <c r="D28" s="232" t="s">
        <v>587</v>
      </c>
      <c r="E28" s="232" t="s">
        <v>321</v>
      </c>
      <c r="F28" s="232"/>
      <c r="G28" s="291">
        <f>G29+G30</f>
        <v>258393</v>
      </c>
      <c r="H28" s="236">
        <f>H29+H30</f>
        <v>88748</v>
      </c>
    </row>
    <row r="29" spans="1:8" ht="110.25">
      <c r="A29" s="155" t="s">
        <v>273</v>
      </c>
      <c r="B29" s="231" t="s">
        <v>502</v>
      </c>
      <c r="C29" s="232" t="s">
        <v>243</v>
      </c>
      <c r="D29" s="232" t="s">
        <v>587</v>
      </c>
      <c r="E29" s="232" t="s">
        <v>413</v>
      </c>
      <c r="F29" s="232" t="s">
        <v>212</v>
      </c>
      <c r="G29" s="292">
        <v>238393</v>
      </c>
      <c r="H29" s="236">
        <v>78748</v>
      </c>
    </row>
    <row r="30" spans="1:8" ht="31.5">
      <c r="A30" s="155" t="s">
        <v>17</v>
      </c>
      <c r="B30" s="231" t="s">
        <v>502</v>
      </c>
      <c r="C30" s="232" t="s">
        <v>243</v>
      </c>
      <c r="D30" s="232" t="s">
        <v>587</v>
      </c>
      <c r="E30" s="232" t="s">
        <v>321</v>
      </c>
      <c r="F30" s="232" t="s">
        <v>595</v>
      </c>
      <c r="G30" s="291">
        <v>20000</v>
      </c>
      <c r="H30" s="236">
        <v>10000</v>
      </c>
    </row>
    <row r="31" spans="1:8" ht="15.75">
      <c r="A31" s="155" t="s">
        <v>27</v>
      </c>
      <c r="B31" s="231" t="s">
        <v>502</v>
      </c>
      <c r="C31" s="232" t="s">
        <v>243</v>
      </c>
      <c r="D31" s="232" t="s">
        <v>587</v>
      </c>
      <c r="E31" s="232" t="s">
        <v>99</v>
      </c>
      <c r="F31" s="232"/>
      <c r="G31" s="291">
        <f>G32</f>
        <v>35076</v>
      </c>
      <c r="H31" s="236">
        <f>H32</f>
        <v>35076</v>
      </c>
    </row>
    <row r="32" spans="1:8" ht="110.25">
      <c r="A32" s="239" t="s">
        <v>45</v>
      </c>
      <c r="B32" s="231" t="s">
        <v>502</v>
      </c>
      <c r="C32" s="232" t="s">
        <v>243</v>
      </c>
      <c r="D32" s="232" t="s">
        <v>587</v>
      </c>
      <c r="E32" s="232" t="s">
        <v>25</v>
      </c>
      <c r="F32" s="232"/>
      <c r="G32" s="291">
        <f>G33</f>
        <v>35076</v>
      </c>
      <c r="H32" s="236">
        <f>H33</f>
        <v>35076</v>
      </c>
    </row>
    <row r="33" spans="1:8" ht="110.25">
      <c r="A33" s="155" t="s">
        <v>273</v>
      </c>
      <c r="B33" s="231" t="s">
        <v>502</v>
      </c>
      <c r="C33" s="232" t="s">
        <v>243</v>
      </c>
      <c r="D33" s="232" t="s">
        <v>587</v>
      </c>
      <c r="E33" s="232" t="s">
        <v>25</v>
      </c>
      <c r="F33" s="232" t="s">
        <v>212</v>
      </c>
      <c r="G33" s="291">
        <v>35076</v>
      </c>
      <c r="H33" s="236">
        <v>35076</v>
      </c>
    </row>
    <row r="34" spans="1:8" ht="15.75" hidden="1">
      <c r="A34" s="237" t="s">
        <v>127</v>
      </c>
      <c r="B34" s="228" t="s">
        <v>502</v>
      </c>
      <c r="C34" s="229" t="s">
        <v>243</v>
      </c>
      <c r="D34" s="229" t="s">
        <v>115</v>
      </c>
      <c r="E34" s="229"/>
      <c r="F34" s="229"/>
      <c r="G34" s="290">
        <f>G35</f>
        <v>10000</v>
      </c>
      <c r="H34" s="266"/>
    </row>
    <row r="35" spans="1:8" ht="15.75" hidden="1">
      <c r="A35" s="243" t="s">
        <v>127</v>
      </c>
      <c r="B35" s="231" t="s">
        <v>502</v>
      </c>
      <c r="C35" s="232" t="s">
        <v>243</v>
      </c>
      <c r="D35" s="232" t="s">
        <v>115</v>
      </c>
      <c r="E35" s="114" t="s">
        <v>21</v>
      </c>
      <c r="F35" s="232"/>
      <c r="G35" s="291">
        <f>G36</f>
        <v>10000</v>
      </c>
      <c r="H35" s="236"/>
    </row>
    <row r="36" spans="1:8" ht="15.75" hidden="1">
      <c r="A36" s="114" t="s">
        <v>276</v>
      </c>
      <c r="B36" s="231" t="s">
        <v>502</v>
      </c>
      <c r="C36" s="232" t="s">
        <v>243</v>
      </c>
      <c r="D36" s="232" t="s">
        <v>115</v>
      </c>
      <c r="E36" s="114" t="s">
        <v>28</v>
      </c>
      <c r="F36" s="232"/>
      <c r="G36" s="296">
        <f>G40</f>
        <v>10000</v>
      </c>
      <c r="H36" s="236"/>
    </row>
    <row r="37" spans="1:8" ht="21" customHeight="1">
      <c r="A37" s="237" t="s">
        <v>127</v>
      </c>
      <c r="B37" s="228" t="s">
        <v>502</v>
      </c>
      <c r="C37" s="229" t="s">
        <v>243</v>
      </c>
      <c r="D37" s="229" t="s">
        <v>115</v>
      </c>
      <c r="E37" s="229"/>
      <c r="F37" s="229"/>
      <c r="G37" s="290">
        <f aca="true" t="shared" si="0" ref="G37:H39">G38</f>
        <v>10000</v>
      </c>
      <c r="H37" s="290">
        <f t="shared" si="0"/>
        <v>10000</v>
      </c>
    </row>
    <row r="38" spans="1:8" ht="19.5" customHeight="1">
      <c r="A38" s="243" t="s">
        <v>127</v>
      </c>
      <c r="B38" s="231" t="s">
        <v>502</v>
      </c>
      <c r="C38" s="232" t="s">
        <v>243</v>
      </c>
      <c r="D38" s="232" t="s">
        <v>115</v>
      </c>
      <c r="E38" s="114" t="s">
        <v>21</v>
      </c>
      <c r="F38" s="232"/>
      <c r="G38" s="291">
        <f t="shared" si="0"/>
        <v>10000</v>
      </c>
      <c r="H38" s="291">
        <f t="shared" si="0"/>
        <v>10000</v>
      </c>
    </row>
    <row r="39" spans="1:8" ht="19.5" customHeight="1">
      <c r="A39" s="114" t="s">
        <v>276</v>
      </c>
      <c r="B39" s="231" t="s">
        <v>502</v>
      </c>
      <c r="C39" s="232" t="s">
        <v>243</v>
      </c>
      <c r="D39" s="232" t="s">
        <v>115</v>
      </c>
      <c r="E39" s="114" t="s">
        <v>28</v>
      </c>
      <c r="F39" s="232"/>
      <c r="G39" s="296">
        <f t="shared" si="0"/>
        <v>10000</v>
      </c>
      <c r="H39" s="296">
        <f t="shared" si="0"/>
        <v>10000</v>
      </c>
    </row>
    <row r="40" spans="1:8" ht="15.75">
      <c r="A40" s="114" t="s">
        <v>546</v>
      </c>
      <c r="B40" s="231" t="s">
        <v>502</v>
      </c>
      <c r="C40" s="232" t="s">
        <v>243</v>
      </c>
      <c r="D40" s="232" t="s">
        <v>115</v>
      </c>
      <c r="E40" s="114" t="s">
        <v>28</v>
      </c>
      <c r="F40" s="232" t="s">
        <v>547</v>
      </c>
      <c r="G40" s="292">
        <v>10000</v>
      </c>
      <c r="H40" s="236">
        <v>10000</v>
      </c>
    </row>
    <row r="41" spans="1:8" ht="15.75" hidden="1">
      <c r="A41" s="237" t="s">
        <v>497</v>
      </c>
      <c r="B41" s="228" t="s">
        <v>502</v>
      </c>
      <c r="C41" s="229" t="s">
        <v>243</v>
      </c>
      <c r="D41" s="229" t="s">
        <v>545</v>
      </c>
      <c r="E41" s="229"/>
      <c r="F41" s="229"/>
      <c r="G41" s="290">
        <f>G42+G50</f>
        <v>310000</v>
      </c>
      <c r="H41" s="266"/>
    </row>
    <row r="42" spans="1:8" ht="78.75" hidden="1">
      <c r="A42" s="230" t="s">
        <v>599</v>
      </c>
      <c r="B42" s="231" t="s">
        <v>502</v>
      </c>
      <c r="C42" s="232" t="s">
        <v>243</v>
      </c>
      <c r="D42" s="232" t="s">
        <v>545</v>
      </c>
      <c r="E42" s="232" t="s">
        <v>588</v>
      </c>
      <c r="F42" s="232"/>
      <c r="G42" s="292">
        <f>G43</f>
        <v>300000</v>
      </c>
      <c r="H42" s="236"/>
    </row>
    <row r="43" spans="1:8" ht="47.25" hidden="1">
      <c r="A43" s="155" t="s">
        <v>47</v>
      </c>
      <c r="B43" s="231" t="s">
        <v>502</v>
      </c>
      <c r="C43" s="232" t="s">
        <v>243</v>
      </c>
      <c r="D43" s="232" t="s">
        <v>545</v>
      </c>
      <c r="E43" s="232" t="s">
        <v>46</v>
      </c>
      <c r="F43" s="232"/>
      <c r="G43" s="292">
        <f>G44+G49</f>
        <v>300000</v>
      </c>
      <c r="H43" s="236"/>
    </row>
    <row r="44" spans="1:8" ht="31.5" hidden="1">
      <c r="A44" s="155" t="s">
        <v>17</v>
      </c>
      <c r="B44" s="231" t="s">
        <v>502</v>
      </c>
      <c r="C44" s="232" t="s">
        <v>243</v>
      </c>
      <c r="D44" s="232" t="s">
        <v>545</v>
      </c>
      <c r="E44" s="232" t="s">
        <v>46</v>
      </c>
      <c r="F44" s="232" t="s">
        <v>595</v>
      </c>
      <c r="G44" s="292">
        <v>300000</v>
      </c>
      <c r="H44" s="318"/>
    </row>
    <row r="45" spans="1:8" ht="15.75">
      <c r="A45" s="237" t="s">
        <v>497</v>
      </c>
      <c r="B45" s="228" t="s">
        <v>502</v>
      </c>
      <c r="C45" s="229" t="s">
        <v>243</v>
      </c>
      <c r="D45" s="229" t="s">
        <v>545</v>
      </c>
      <c r="E45" s="229"/>
      <c r="F45" s="229"/>
      <c r="G45" s="290">
        <f>G46+G50</f>
        <v>10000</v>
      </c>
      <c r="H45" s="290">
        <f>H46+H50</f>
        <v>10000</v>
      </c>
    </row>
    <row r="46" spans="1:8" ht="2.25" customHeight="1">
      <c r="A46" s="230"/>
      <c r="B46" s="231"/>
      <c r="C46" s="232"/>
      <c r="D46" s="232"/>
      <c r="E46" s="232"/>
      <c r="F46" s="232"/>
      <c r="G46" s="292"/>
      <c r="H46" s="292"/>
    </row>
    <row r="47" spans="1:8" ht="30.75" customHeight="1" hidden="1">
      <c r="A47" s="155"/>
      <c r="B47" s="231"/>
      <c r="C47" s="232"/>
      <c r="D47" s="232"/>
      <c r="E47" s="232"/>
      <c r="F47" s="232"/>
      <c r="G47" s="292"/>
      <c r="H47" s="292"/>
    </row>
    <row r="48" spans="1:8" ht="15.75" hidden="1">
      <c r="A48" s="155"/>
      <c r="B48" s="231"/>
      <c r="C48" s="232"/>
      <c r="D48" s="232"/>
      <c r="E48" s="232"/>
      <c r="F48" s="232"/>
      <c r="G48" s="292"/>
      <c r="H48" s="318"/>
    </row>
    <row r="49" spans="1:8" ht="15.75" hidden="1">
      <c r="A49" s="114"/>
      <c r="B49" s="231"/>
      <c r="C49" s="232"/>
      <c r="D49" s="232"/>
      <c r="E49" s="232"/>
      <c r="F49" s="232"/>
      <c r="G49" s="292"/>
      <c r="H49" s="236"/>
    </row>
    <row r="50" spans="1:8" ht="49.5" customHeight="1">
      <c r="A50" s="230" t="s">
        <v>357</v>
      </c>
      <c r="B50" s="231" t="s">
        <v>502</v>
      </c>
      <c r="C50" s="232" t="s">
        <v>243</v>
      </c>
      <c r="D50" s="232" t="s">
        <v>545</v>
      </c>
      <c r="E50" s="232" t="s">
        <v>589</v>
      </c>
      <c r="F50" s="232"/>
      <c r="G50" s="292">
        <f>G51</f>
        <v>10000</v>
      </c>
      <c r="H50" s="292">
        <f>H51</f>
        <v>10000</v>
      </c>
    </row>
    <row r="51" spans="1:8" ht="47.25">
      <c r="A51" s="155" t="s">
        <v>47</v>
      </c>
      <c r="B51" s="231" t="s">
        <v>502</v>
      </c>
      <c r="C51" s="232" t="s">
        <v>243</v>
      </c>
      <c r="D51" s="232" t="s">
        <v>545</v>
      </c>
      <c r="E51" s="232" t="s">
        <v>596</v>
      </c>
      <c r="F51" s="232"/>
      <c r="G51" s="292">
        <f>G52</f>
        <v>10000</v>
      </c>
      <c r="H51" s="292">
        <f>H52</f>
        <v>10000</v>
      </c>
    </row>
    <row r="52" spans="1:8" ht="31.5">
      <c r="A52" s="155" t="s">
        <v>17</v>
      </c>
      <c r="B52" s="231" t="s">
        <v>502</v>
      </c>
      <c r="C52" s="232" t="s">
        <v>243</v>
      </c>
      <c r="D52" s="232" t="s">
        <v>545</v>
      </c>
      <c r="E52" s="232" t="s">
        <v>596</v>
      </c>
      <c r="F52" s="232" t="s">
        <v>595</v>
      </c>
      <c r="G52" s="292">
        <v>10000</v>
      </c>
      <c r="H52" s="292">
        <v>10000</v>
      </c>
    </row>
    <row r="53" spans="1:8" ht="15.75">
      <c r="A53" s="274" t="s">
        <v>244</v>
      </c>
      <c r="B53" s="275" t="s">
        <v>502</v>
      </c>
      <c r="C53" s="275" t="s">
        <v>643</v>
      </c>
      <c r="D53" s="275" t="s">
        <v>239</v>
      </c>
      <c r="E53" s="255"/>
      <c r="F53" s="275"/>
      <c r="G53" s="289">
        <f aca="true" t="shared" si="1" ref="G53:H56">G54</f>
        <v>68650</v>
      </c>
      <c r="H53" s="289">
        <f t="shared" si="1"/>
        <v>68650</v>
      </c>
    </row>
    <row r="54" spans="1:8" ht="31.5">
      <c r="A54" s="240" t="s">
        <v>355</v>
      </c>
      <c r="B54" s="228" t="s">
        <v>502</v>
      </c>
      <c r="C54" s="228" t="s">
        <v>643</v>
      </c>
      <c r="D54" s="228" t="s">
        <v>269</v>
      </c>
      <c r="E54" s="229"/>
      <c r="F54" s="228"/>
      <c r="G54" s="290">
        <f t="shared" si="1"/>
        <v>68650</v>
      </c>
      <c r="H54" s="290">
        <f t="shared" si="1"/>
        <v>68650</v>
      </c>
    </row>
    <row r="55" spans="1:8" ht="47.25">
      <c r="A55" s="241" t="s">
        <v>356</v>
      </c>
      <c r="B55" s="231" t="s">
        <v>502</v>
      </c>
      <c r="C55" s="231" t="s">
        <v>643</v>
      </c>
      <c r="D55" s="231" t="s">
        <v>269</v>
      </c>
      <c r="E55" s="232" t="s">
        <v>308</v>
      </c>
      <c r="F55" s="231"/>
      <c r="G55" s="291">
        <f t="shared" si="1"/>
        <v>68650</v>
      </c>
      <c r="H55" s="291">
        <f t="shared" si="1"/>
        <v>68650</v>
      </c>
    </row>
    <row r="56" spans="1:8" ht="47.25">
      <c r="A56" s="241" t="s">
        <v>29</v>
      </c>
      <c r="B56" s="231" t="s">
        <v>502</v>
      </c>
      <c r="C56" s="231" t="s">
        <v>643</v>
      </c>
      <c r="D56" s="231" t="s">
        <v>269</v>
      </c>
      <c r="E56" s="232" t="s">
        <v>310</v>
      </c>
      <c r="F56" s="231"/>
      <c r="G56" s="296">
        <f t="shared" si="1"/>
        <v>68650</v>
      </c>
      <c r="H56" s="296">
        <f t="shared" si="1"/>
        <v>68650</v>
      </c>
    </row>
    <row r="57" spans="1:8" ht="31.5">
      <c r="A57" s="155" t="s">
        <v>17</v>
      </c>
      <c r="B57" s="231" t="s">
        <v>502</v>
      </c>
      <c r="C57" s="231" t="s">
        <v>643</v>
      </c>
      <c r="D57" s="231" t="s">
        <v>269</v>
      </c>
      <c r="E57" s="232" t="s">
        <v>310</v>
      </c>
      <c r="F57" s="232" t="s">
        <v>595</v>
      </c>
      <c r="G57" s="292">
        <v>68650</v>
      </c>
      <c r="H57" s="236">
        <v>68650</v>
      </c>
    </row>
    <row r="58" spans="1:8" ht="31.5">
      <c r="A58" s="274" t="s">
        <v>640</v>
      </c>
      <c r="B58" s="275" t="s">
        <v>502</v>
      </c>
      <c r="C58" s="275" t="s">
        <v>269</v>
      </c>
      <c r="D58" s="275"/>
      <c r="E58" s="255"/>
      <c r="F58" s="275"/>
      <c r="G58" s="289">
        <v>72700</v>
      </c>
      <c r="H58" s="289">
        <f>H59+H75</f>
        <v>110200</v>
      </c>
    </row>
    <row r="59" spans="1:8" ht="63">
      <c r="A59" s="237" t="s">
        <v>543</v>
      </c>
      <c r="B59" s="228" t="s">
        <v>502</v>
      </c>
      <c r="C59" s="229" t="s">
        <v>269</v>
      </c>
      <c r="D59" s="229" t="s">
        <v>7</v>
      </c>
      <c r="E59" s="229"/>
      <c r="F59" s="229"/>
      <c r="G59" s="290">
        <v>45700</v>
      </c>
      <c r="H59" s="290">
        <v>45700</v>
      </c>
    </row>
    <row r="60" spans="1:8" ht="126" hidden="1">
      <c r="A60" s="242" t="s">
        <v>14</v>
      </c>
      <c r="B60" s="231" t="s">
        <v>502</v>
      </c>
      <c r="C60" s="232" t="s">
        <v>269</v>
      </c>
      <c r="D60" s="232" t="s">
        <v>7</v>
      </c>
      <c r="E60" s="232" t="s">
        <v>43</v>
      </c>
      <c r="F60" s="232"/>
      <c r="G60" s="291">
        <f>G62</f>
        <v>32700</v>
      </c>
      <c r="H60" s="236"/>
    </row>
    <row r="61" spans="1:8" ht="126">
      <c r="A61" s="242" t="s">
        <v>14</v>
      </c>
      <c r="B61" s="231" t="s">
        <v>502</v>
      </c>
      <c r="C61" s="232" t="s">
        <v>269</v>
      </c>
      <c r="D61" s="232" t="s">
        <v>7</v>
      </c>
      <c r="E61" s="232" t="s">
        <v>589</v>
      </c>
      <c r="F61" s="232"/>
      <c r="G61" s="291">
        <f>G62</f>
        <v>32700</v>
      </c>
      <c r="H61" s="291">
        <f>H62</f>
        <v>32700</v>
      </c>
    </row>
    <row r="62" spans="1:8" ht="78.75">
      <c r="A62" s="243" t="s">
        <v>573</v>
      </c>
      <c r="B62" s="231" t="s">
        <v>502</v>
      </c>
      <c r="C62" s="232" t="s">
        <v>269</v>
      </c>
      <c r="D62" s="232" t="s">
        <v>7</v>
      </c>
      <c r="E62" s="232" t="s">
        <v>419</v>
      </c>
      <c r="F62" s="232"/>
      <c r="G62" s="291">
        <f>G63</f>
        <v>32700</v>
      </c>
      <c r="H62" s="291">
        <f>H63</f>
        <v>32700</v>
      </c>
    </row>
    <row r="63" spans="1:8" ht="31.5">
      <c r="A63" s="243" t="s">
        <v>17</v>
      </c>
      <c r="B63" s="231" t="s">
        <v>502</v>
      </c>
      <c r="C63" s="232" t="s">
        <v>269</v>
      </c>
      <c r="D63" s="232" t="s">
        <v>7</v>
      </c>
      <c r="E63" s="232" t="s">
        <v>419</v>
      </c>
      <c r="F63" s="232" t="s">
        <v>595</v>
      </c>
      <c r="G63" s="291">
        <v>32700</v>
      </c>
      <c r="H63" s="292">
        <v>32700</v>
      </c>
    </row>
    <row r="64" spans="1:8" ht="110.25">
      <c r="A64" s="230" t="s">
        <v>306</v>
      </c>
      <c r="B64" s="231" t="s">
        <v>502</v>
      </c>
      <c r="C64" s="232" t="s">
        <v>269</v>
      </c>
      <c r="D64" s="232" t="s">
        <v>7</v>
      </c>
      <c r="E64" s="232" t="s">
        <v>589</v>
      </c>
      <c r="F64" s="232"/>
      <c r="G64" s="291">
        <f>G65</f>
        <v>10000</v>
      </c>
      <c r="H64" s="291">
        <f>H65</f>
        <v>10000</v>
      </c>
    </row>
    <row r="65" spans="1:8" ht="31.5">
      <c r="A65" s="155" t="s">
        <v>567</v>
      </c>
      <c r="B65" s="231" t="s">
        <v>502</v>
      </c>
      <c r="C65" s="232" t="s">
        <v>269</v>
      </c>
      <c r="D65" s="232" t="s">
        <v>7</v>
      </c>
      <c r="E65" s="232" t="s">
        <v>383</v>
      </c>
      <c r="F65" s="232"/>
      <c r="G65" s="291">
        <f>G66</f>
        <v>10000</v>
      </c>
      <c r="H65" s="291">
        <f>H66</f>
        <v>10000</v>
      </c>
    </row>
    <row r="66" spans="1:8" ht="31.5">
      <c r="A66" s="155" t="s">
        <v>17</v>
      </c>
      <c r="B66" s="231" t="s">
        <v>502</v>
      </c>
      <c r="C66" s="232" t="s">
        <v>269</v>
      </c>
      <c r="D66" s="232" t="s">
        <v>7</v>
      </c>
      <c r="E66" s="232" t="s">
        <v>383</v>
      </c>
      <c r="F66" s="232" t="s">
        <v>595</v>
      </c>
      <c r="G66" s="292">
        <v>10000</v>
      </c>
      <c r="H66" s="292">
        <v>10000</v>
      </c>
    </row>
    <row r="67" spans="1:8" ht="94.5" hidden="1">
      <c r="A67" s="244" t="s">
        <v>570</v>
      </c>
      <c r="B67" s="231" t="s">
        <v>502</v>
      </c>
      <c r="C67" s="232" t="s">
        <v>269</v>
      </c>
      <c r="D67" s="232" t="s">
        <v>7</v>
      </c>
      <c r="E67" s="232" t="s">
        <v>506</v>
      </c>
      <c r="F67" s="232"/>
      <c r="G67" s="292">
        <f>G68</f>
        <v>15500</v>
      </c>
      <c r="H67" s="266"/>
    </row>
    <row r="68" spans="1:8" ht="78.75" hidden="1">
      <c r="A68" s="239" t="s">
        <v>573</v>
      </c>
      <c r="B68" s="231" t="s">
        <v>502</v>
      </c>
      <c r="C68" s="232" t="s">
        <v>269</v>
      </c>
      <c r="D68" s="232" t="s">
        <v>7</v>
      </c>
      <c r="E68" s="232" t="s">
        <v>571</v>
      </c>
      <c r="F68" s="232"/>
      <c r="G68" s="292">
        <f>G69</f>
        <v>15500</v>
      </c>
      <c r="H68" s="236"/>
    </row>
    <row r="69" spans="1:8" ht="31.5" hidden="1">
      <c r="A69" s="243" t="s">
        <v>17</v>
      </c>
      <c r="B69" s="231" t="s">
        <v>502</v>
      </c>
      <c r="C69" s="232" t="s">
        <v>269</v>
      </c>
      <c r="D69" s="232" t="s">
        <v>7</v>
      </c>
      <c r="E69" s="232" t="s">
        <v>571</v>
      </c>
      <c r="F69" s="232" t="s">
        <v>595</v>
      </c>
      <c r="G69" s="292">
        <v>15500</v>
      </c>
      <c r="H69" s="266"/>
    </row>
    <row r="70" spans="1:8" ht="47.25" hidden="1">
      <c r="A70" s="245" t="s">
        <v>569</v>
      </c>
      <c r="B70" s="228" t="s">
        <v>502</v>
      </c>
      <c r="C70" s="229" t="s">
        <v>269</v>
      </c>
      <c r="D70" s="229" t="s">
        <v>564</v>
      </c>
      <c r="E70" s="229"/>
      <c r="F70" s="229"/>
      <c r="G70" s="298">
        <f>G71+G79</f>
        <v>61500</v>
      </c>
      <c r="H70" s="236"/>
    </row>
    <row r="71" spans="1:8" ht="78.75" hidden="1">
      <c r="A71" s="242" t="s">
        <v>130</v>
      </c>
      <c r="B71" s="231" t="s">
        <v>502</v>
      </c>
      <c r="C71" s="232" t="s">
        <v>269</v>
      </c>
      <c r="D71" s="232" t="s">
        <v>564</v>
      </c>
      <c r="E71" s="232" t="s">
        <v>507</v>
      </c>
      <c r="F71" s="232"/>
      <c r="G71" s="292">
        <f>G77</f>
        <v>3000</v>
      </c>
      <c r="H71" s="236"/>
    </row>
    <row r="72" spans="1:8" ht="110.25">
      <c r="A72" s="244" t="s">
        <v>305</v>
      </c>
      <c r="B72" s="231" t="s">
        <v>502</v>
      </c>
      <c r="C72" s="232" t="s">
        <v>269</v>
      </c>
      <c r="D72" s="232" t="s">
        <v>7</v>
      </c>
      <c r="E72" s="232" t="s">
        <v>43</v>
      </c>
      <c r="F72" s="232"/>
      <c r="G72" s="292">
        <f>G73</f>
        <v>3000</v>
      </c>
      <c r="H72" s="292">
        <f>H73</f>
        <v>3000</v>
      </c>
    </row>
    <row r="73" spans="1:8" ht="78.75">
      <c r="A73" s="239" t="s">
        <v>573</v>
      </c>
      <c r="B73" s="231" t="s">
        <v>502</v>
      </c>
      <c r="C73" s="232" t="s">
        <v>269</v>
      </c>
      <c r="D73" s="232" t="s">
        <v>7</v>
      </c>
      <c r="E73" s="232" t="s">
        <v>574</v>
      </c>
      <c r="F73" s="232"/>
      <c r="G73" s="292">
        <f>G74</f>
        <v>3000</v>
      </c>
      <c r="H73" s="292">
        <f>H74</f>
        <v>3000</v>
      </c>
    </row>
    <row r="74" spans="1:8" ht="31.5">
      <c r="A74" s="243" t="s">
        <v>17</v>
      </c>
      <c r="B74" s="231" t="s">
        <v>502</v>
      </c>
      <c r="C74" s="232" t="s">
        <v>269</v>
      </c>
      <c r="D74" s="232" t="s">
        <v>7</v>
      </c>
      <c r="E74" s="232" t="s">
        <v>574</v>
      </c>
      <c r="F74" s="232" t="s">
        <v>595</v>
      </c>
      <c r="G74" s="292">
        <v>3000</v>
      </c>
      <c r="H74" s="292">
        <v>3000</v>
      </c>
    </row>
    <row r="75" spans="1:8" ht="47.25">
      <c r="A75" s="245" t="s">
        <v>569</v>
      </c>
      <c r="B75" s="228" t="s">
        <v>502</v>
      </c>
      <c r="C75" s="229" t="s">
        <v>269</v>
      </c>
      <c r="D75" s="229" t="s">
        <v>564</v>
      </c>
      <c r="E75" s="229"/>
      <c r="F75" s="229"/>
      <c r="G75" s="298">
        <f>G76+G79</f>
        <v>61500</v>
      </c>
      <c r="H75" s="298">
        <f>H76+H79</f>
        <v>64500</v>
      </c>
    </row>
    <row r="76" spans="1:8" ht="61.5" customHeight="1">
      <c r="A76" s="242" t="s">
        <v>304</v>
      </c>
      <c r="B76" s="231" t="s">
        <v>502</v>
      </c>
      <c r="C76" s="232" t="s">
        <v>269</v>
      </c>
      <c r="D76" s="232" t="s">
        <v>564</v>
      </c>
      <c r="E76" s="232" t="s">
        <v>44</v>
      </c>
      <c r="F76" s="232"/>
      <c r="G76" s="292">
        <f>G77</f>
        <v>3000</v>
      </c>
      <c r="H76" s="292">
        <f>H77</f>
        <v>3000</v>
      </c>
    </row>
    <row r="77" spans="1:8" ht="31.5">
      <c r="A77" s="243" t="s">
        <v>131</v>
      </c>
      <c r="B77" s="231" t="s">
        <v>502</v>
      </c>
      <c r="C77" s="232" t="s">
        <v>269</v>
      </c>
      <c r="D77" s="232" t="s">
        <v>564</v>
      </c>
      <c r="E77" s="232" t="s">
        <v>384</v>
      </c>
      <c r="F77" s="232"/>
      <c r="G77" s="292">
        <f>G78</f>
        <v>3000</v>
      </c>
      <c r="H77" s="292">
        <f>H78</f>
        <v>3000</v>
      </c>
    </row>
    <row r="78" spans="1:8" ht="31.5">
      <c r="A78" s="243" t="s">
        <v>17</v>
      </c>
      <c r="B78" s="231" t="s">
        <v>502</v>
      </c>
      <c r="C78" s="232" t="s">
        <v>269</v>
      </c>
      <c r="D78" s="232" t="s">
        <v>564</v>
      </c>
      <c r="E78" s="232" t="s">
        <v>384</v>
      </c>
      <c r="F78" s="232" t="s">
        <v>595</v>
      </c>
      <c r="G78" s="292">
        <v>3000</v>
      </c>
      <c r="H78" s="292">
        <v>3000</v>
      </c>
    </row>
    <row r="79" spans="1:8" ht="94.5">
      <c r="A79" s="244" t="s">
        <v>303</v>
      </c>
      <c r="B79" s="231" t="s">
        <v>502</v>
      </c>
      <c r="C79" s="232" t="s">
        <v>269</v>
      </c>
      <c r="D79" s="232" t="s">
        <v>564</v>
      </c>
      <c r="E79" s="232" t="s">
        <v>506</v>
      </c>
      <c r="F79" s="232"/>
      <c r="G79" s="292">
        <f>G80</f>
        <v>58500</v>
      </c>
      <c r="H79" s="292">
        <f>H80</f>
        <v>61500</v>
      </c>
    </row>
    <row r="80" spans="1:8" ht="94.5">
      <c r="A80" s="239" t="s">
        <v>134</v>
      </c>
      <c r="B80" s="231" t="s">
        <v>502</v>
      </c>
      <c r="C80" s="232" t="s">
        <v>269</v>
      </c>
      <c r="D80" s="232" t="s">
        <v>564</v>
      </c>
      <c r="E80" s="232" t="s">
        <v>385</v>
      </c>
      <c r="F80" s="232"/>
      <c r="G80" s="292">
        <f>G81</f>
        <v>58500</v>
      </c>
      <c r="H80" s="292">
        <f>H81</f>
        <v>61500</v>
      </c>
    </row>
    <row r="81" spans="1:8" ht="31.5">
      <c r="A81" s="239" t="s">
        <v>18</v>
      </c>
      <c r="B81" s="231" t="s">
        <v>502</v>
      </c>
      <c r="C81" s="232" t="s">
        <v>269</v>
      </c>
      <c r="D81" s="232" t="s">
        <v>564</v>
      </c>
      <c r="E81" s="232" t="s">
        <v>385</v>
      </c>
      <c r="F81" s="232" t="s">
        <v>595</v>
      </c>
      <c r="G81" s="292">
        <v>58500</v>
      </c>
      <c r="H81" s="292">
        <v>61500</v>
      </c>
    </row>
    <row r="82" spans="1:8" ht="15.75">
      <c r="A82" s="284" t="s">
        <v>505</v>
      </c>
      <c r="B82" s="275" t="s">
        <v>502</v>
      </c>
      <c r="C82" s="255" t="s">
        <v>587</v>
      </c>
      <c r="D82" s="255" t="s">
        <v>239</v>
      </c>
      <c r="E82" s="255"/>
      <c r="F82" s="255"/>
      <c r="G82" s="299">
        <f>G83+G90</f>
        <v>7000</v>
      </c>
      <c r="H82" s="299">
        <f>H83+H90</f>
        <v>7000</v>
      </c>
    </row>
    <row r="83" spans="1:8" ht="6.75" customHeight="1">
      <c r="A83" s="246"/>
      <c r="B83" s="228"/>
      <c r="C83" s="229"/>
      <c r="D83" s="229"/>
      <c r="E83" s="229"/>
      <c r="F83" s="229"/>
      <c r="G83" s="298"/>
      <c r="H83" s="298"/>
    </row>
    <row r="84" spans="1:8" ht="15.75" hidden="1">
      <c r="A84" s="247"/>
      <c r="B84" s="231"/>
      <c r="C84" s="232"/>
      <c r="D84" s="232"/>
      <c r="E84" s="232"/>
      <c r="F84" s="232"/>
      <c r="G84" s="292"/>
      <c r="H84" s="292"/>
    </row>
    <row r="85" spans="1:8" ht="15.75" hidden="1">
      <c r="A85" s="94"/>
      <c r="B85" s="231"/>
      <c r="C85" s="232"/>
      <c r="D85" s="232"/>
      <c r="E85" s="232"/>
      <c r="F85" s="232"/>
      <c r="G85" s="292"/>
      <c r="H85" s="292"/>
    </row>
    <row r="86" spans="1:8" ht="15.75" hidden="1">
      <c r="A86" s="209"/>
      <c r="B86" s="231"/>
      <c r="C86" s="232"/>
      <c r="D86" s="232"/>
      <c r="E86" s="232"/>
      <c r="F86" s="232"/>
      <c r="G86" s="291"/>
      <c r="H86" s="291"/>
    </row>
    <row r="87" spans="1:8" ht="15.75" hidden="1">
      <c r="A87" s="247"/>
      <c r="B87" s="231"/>
      <c r="C87" s="232"/>
      <c r="D87" s="232"/>
      <c r="E87" s="232"/>
      <c r="F87" s="232"/>
      <c r="G87" s="291"/>
      <c r="H87" s="291"/>
    </row>
    <row r="88" spans="1:8" ht="15.75" hidden="1">
      <c r="A88" s="209"/>
      <c r="B88" s="231"/>
      <c r="C88" s="232"/>
      <c r="D88" s="232"/>
      <c r="E88" s="232"/>
      <c r="F88" s="232"/>
      <c r="G88" s="291"/>
      <c r="H88" s="291"/>
    </row>
    <row r="89" spans="1:8" ht="15.75" hidden="1">
      <c r="A89" s="209"/>
      <c r="B89" s="231"/>
      <c r="C89" s="232"/>
      <c r="D89" s="232"/>
      <c r="E89" s="232"/>
      <c r="F89" s="232"/>
      <c r="G89" s="291"/>
      <c r="H89" s="292"/>
    </row>
    <row r="90" spans="1:8" ht="31.5">
      <c r="A90" s="246" t="s">
        <v>101</v>
      </c>
      <c r="B90" s="228" t="s">
        <v>502</v>
      </c>
      <c r="C90" s="229" t="s">
        <v>587</v>
      </c>
      <c r="D90" s="229" t="s">
        <v>232</v>
      </c>
      <c r="E90" s="229"/>
      <c r="F90" s="229"/>
      <c r="G90" s="298">
        <f>G91+G94</f>
        <v>7000</v>
      </c>
      <c r="H90" s="298">
        <f>H91+H94</f>
        <v>7000</v>
      </c>
    </row>
    <row r="91" spans="1:8" ht="31.5">
      <c r="A91" s="210" t="s">
        <v>513</v>
      </c>
      <c r="B91" s="231" t="s">
        <v>502</v>
      </c>
      <c r="C91" s="232" t="s">
        <v>587</v>
      </c>
      <c r="D91" s="232" t="s">
        <v>232</v>
      </c>
      <c r="E91" s="232" t="s">
        <v>71</v>
      </c>
      <c r="F91" s="232"/>
      <c r="G91" s="292">
        <f>G92</f>
        <v>2000</v>
      </c>
      <c r="H91" s="292">
        <f>H92</f>
        <v>2000</v>
      </c>
    </row>
    <row r="92" spans="1:8" ht="47.25">
      <c r="A92" s="210" t="s">
        <v>16</v>
      </c>
      <c r="B92" s="231" t="s">
        <v>502</v>
      </c>
      <c r="C92" s="232" t="s">
        <v>587</v>
      </c>
      <c r="D92" s="232" t="s">
        <v>232</v>
      </c>
      <c r="E92" s="232" t="s">
        <v>402</v>
      </c>
      <c r="F92" s="232"/>
      <c r="G92" s="292">
        <f>G93</f>
        <v>2000</v>
      </c>
      <c r="H92" s="292">
        <f>H93</f>
        <v>2000</v>
      </c>
    </row>
    <row r="93" spans="1:8" ht="31.5">
      <c r="A93" s="209" t="s">
        <v>136</v>
      </c>
      <c r="B93" s="231" t="s">
        <v>502</v>
      </c>
      <c r="C93" s="231" t="s">
        <v>587</v>
      </c>
      <c r="D93" s="231" t="s">
        <v>232</v>
      </c>
      <c r="E93" s="232" t="s">
        <v>402</v>
      </c>
      <c r="F93" s="231" t="s">
        <v>595</v>
      </c>
      <c r="G93" s="291">
        <v>2000</v>
      </c>
      <c r="H93" s="295">
        <v>2000</v>
      </c>
    </row>
    <row r="94" spans="1:8" ht="126">
      <c r="A94" s="247" t="s">
        <v>302</v>
      </c>
      <c r="B94" s="231" t="s">
        <v>502</v>
      </c>
      <c r="C94" s="231" t="s">
        <v>587</v>
      </c>
      <c r="D94" s="231" t="s">
        <v>232</v>
      </c>
      <c r="E94" s="232" t="s">
        <v>507</v>
      </c>
      <c r="F94" s="231"/>
      <c r="G94" s="291">
        <f>G95</f>
        <v>5000</v>
      </c>
      <c r="H94" s="291">
        <f>H95</f>
        <v>5000</v>
      </c>
    </row>
    <row r="95" spans="1:8" ht="47.25">
      <c r="A95" s="209" t="s">
        <v>19</v>
      </c>
      <c r="B95" s="231" t="s">
        <v>502</v>
      </c>
      <c r="C95" s="231" t="s">
        <v>587</v>
      </c>
      <c r="D95" s="231" t="s">
        <v>232</v>
      </c>
      <c r="E95" s="232" t="s">
        <v>401</v>
      </c>
      <c r="F95" s="231"/>
      <c r="G95" s="291">
        <f>G96</f>
        <v>5000</v>
      </c>
      <c r="H95" s="291">
        <f>H96</f>
        <v>5000</v>
      </c>
    </row>
    <row r="96" spans="1:8" ht="31.5">
      <c r="A96" s="209" t="s">
        <v>136</v>
      </c>
      <c r="B96" s="231" t="s">
        <v>502</v>
      </c>
      <c r="C96" s="231" t="s">
        <v>587</v>
      </c>
      <c r="D96" s="231" t="s">
        <v>232</v>
      </c>
      <c r="E96" s="232" t="s">
        <v>401</v>
      </c>
      <c r="F96" s="231" t="s">
        <v>595</v>
      </c>
      <c r="G96" s="291">
        <v>5000</v>
      </c>
      <c r="H96" s="292">
        <v>5000</v>
      </c>
    </row>
    <row r="97" spans="1:8" ht="15.75">
      <c r="A97" s="285" t="s">
        <v>247</v>
      </c>
      <c r="B97" s="275" t="s">
        <v>502</v>
      </c>
      <c r="C97" s="255" t="s">
        <v>103</v>
      </c>
      <c r="D97" s="255"/>
      <c r="E97" s="255"/>
      <c r="F97" s="255"/>
      <c r="G97" s="289">
        <v>512196</v>
      </c>
      <c r="H97" s="289">
        <f>H98+H107+H116</f>
        <v>516364</v>
      </c>
    </row>
    <row r="98" spans="1:8" ht="0.75" customHeight="1">
      <c r="A98" s="248" t="s">
        <v>248</v>
      </c>
      <c r="B98" s="228" t="s">
        <v>502</v>
      </c>
      <c r="C98" s="229" t="s">
        <v>103</v>
      </c>
      <c r="D98" s="229" t="s">
        <v>243</v>
      </c>
      <c r="E98" s="229"/>
      <c r="F98" s="229"/>
      <c r="G98" s="298">
        <f aca="true" t="shared" si="2" ref="G98:H100">G99</f>
        <v>0</v>
      </c>
      <c r="H98" s="298">
        <f t="shared" si="2"/>
        <v>0</v>
      </c>
    </row>
    <row r="99" spans="1:8" ht="15.75" hidden="1">
      <c r="A99" s="210"/>
      <c r="B99" s="231"/>
      <c r="C99" s="232"/>
      <c r="D99" s="232"/>
      <c r="E99" s="232"/>
      <c r="F99" s="232"/>
      <c r="G99" s="292"/>
      <c r="H99" s="292">
        <f t="shared" si="2"/>
        <v>0</v>
      </c>
    </row>
    <row r="100" spans="1:8" ht="15.75" hidden="1">
      <c r="A100" s="209"/>
      <c r="B100" s="231"/>
      <c r="C100" s="232"/>
      <c r="D100" s="232"/>
      <c r="E100" s="232"/>
      <c r="F100" s="232"/>
      <c r="G100" s="293"/>
      <c r="H100" s="293">
        <f t="shared" si="2"/>
        <v>0</v>
      </c>
    </row>
    <row r="101" spans="1:8" ht="15.75" hidden="1">
      <c r="A101" s="94"/>
      <c r="B101" s="231"/>
      <c r="C101" s="231"/>
      <c r="D101" s="231"/>
      <c r="E101" s="232"/>
      <c r="F101" s="231"/>
      <c r="G101" s="291"/>
      <c r="H101" s="292"/>
    </row>
    <row r="102" spans="1:8" ht="15.75" hidden="1">
      <c r="A102" s="251" t="s">
        <v>64</v>
      </c>
      <c r="B102" s="228" t="s">
        <v>502</v>
      </c>
      <c r="C102" s="228" t="s">
        <v>103</v>
      </c>
      <c r="D102" s="228" t="s">
        <v>643</v>
      </c>
      <c r="E102" s="229"/>
      <c r="F102" s="228"/>
      <c r="G102" s="290">
        <f>G103+G112</f>
        <v>2225196</v>
      </c>
      <c r="H102" s="266"/>
    </row>
    <row r="103" spans="1:8" ht="94.5" hidden="1">
      <c r="A103" s="211" t="s">
        <v>554</v>
      </c>
      <c r="B103" s="231" t="s">
        <v>502</v>
      </c>
      <c r="C103" s="231" t="s">
        <v>103</v>
      </c>
      <c r="D103" s="231" t="s">
        <v>643</v>
      </c>
      <c r="E103" s="232" t="s">
        <v>226</v>
      </c>
      <c r="F103" s="232"/>
      <c r="G103" s="291">
        <f>G104</f>
        <v>1718000</v>
      </c>
      <c r="H103" s="236"/>
    </row>
    <row r="104" spans="1:8" ht="63" hidden="1">
      <c r="A104" s="211" t="s">
        <v>555</v>
      </c>
      <c r="B104" s="231" t="s">
        <v>502</v>
      </c>
      <c r="C104" s="231" t="s">
        <v>103</v>
      </c>
      <c r="D104" s="231" t="s">
        <v>643</v>
      </c>
      <c r="E104" s="232" t="s">
        <v>556</v>
      </c>
      <c r="F104" s="232"/>
      <c r="G104" s="291">
        <f>G105+G106</f>
        <v>1718000</v>
      </c>
      <c r="H104" s="236"/>
    </row>
    <row r="105" spans="1:8" ht="15.75" hidden="1">
      <c r="A105" s="209" t="s">
        <v>575</v>
      </c>
      <c r="B105" s="231" t="s">
        <v>502</v>
      </c>
      <c r="C105" s="231" t="s">
        <v>103</v>
      </c>
      <c r="D105" s="235" t="s">
        <v>643</v>
      </c>
      <c r="E105" s="234" t="s">
        <v>556</v>
      </c>
      <c r="F105" s="235" t="s">
        <v>524</v>
      </c>
      <c r="G105" s="291">
        <v>1246000</v>
      </c>
      <c r="H105" s="266"/>
    </row>
    <row r="106" spans="1:8" ht="31.5" hidden="1">
      <c r="A106" s="94" t="s">
        <v>136</v>
      </c>
      <c r="B106" s="231" t="s">
        <v>502</v>
      </c>
      <c r="C106" s="231" t="s">
        <v>103</v>
      </c>
      <c r="D106" s="235" t="s">
        <v>643</v>
      </c>
      <c r="E106" s="234" t="s">
        <v>556</v>
      </c>
      <c r="F106" s="232" t="s">
        <v>595</v>
      </c>
      <c r="G106" s="292">
        <v>472000</v>
      </c>
      <c r="H106" s="236"/>
    </row>
    <row r="107" spans="1:8" ht="15.75">
      <c r="A107" s="251" t="s">
        <v>64</v>
      </c>
      <c r="B107" s="228" t="s">
        <v>502</v>
      </c>
      <c r="C107" s="228" t="s">
        <v>103</v>
      </c>
      <c r="D107" s="228" t="s">
        <v>643</v>
      </c>
      <c r="E107" s="229"/>
      <c r="F107" s="228"/>
      <c r="G107" s="290">
        <f>G108+G112</f>
        <v>507196</v>
      </c>
      <c r="H107" s="290">
        <f>H108+H112</f>
        <v>511364</v>
      </c>
    </row>
    <row r="108" spans="1:8" ht="63">
      <c r="A108" s="211" t="s">
        <v>418</v>
      </c>
      <c r="B108" s="231" t="s">
        <v>502</v>
      </c>
      <c r="C108" s="231" t="s">
        <v>103</v>
      </c>
      <c r="D108" s="231" t="s">
        <v>643</v>
      </c>
      <c r="E108" s="232" t="s">
        <v>71</v>
      </c>
      <c r="F108" s="232"/>
      <c r="G108" s="291">
        <f>G109</f>
        <v>0</v>
      </c>
      <c r="H108" s="291">
        <f>H109</f>
        <v>0</v>
      </c>
    </row>
    <row r="109" spans="1:8" ht="63">
      <c r="A109" s="211" t="s">
        <v>555</v>
      </c>
      <c r="B109" s="231" t="s">
        <v>502</v>
      </c>
      <c r="C109" s="231" t="s">
        <v>103</v>
      </c>
      <c r="D109" s="231" t="s">
        <v>643</v>
      </c>
      <c r="E109" s="232" t="s">
        <v>417</v>
      </c>
      <c r="F109" s="232"/>
      <c r="G109" s="291">
        <f>G110+G111</f>
        <v>0</v>
      </c>
      <c r="H109" s="291"/>
    </row>
    <row r="110" spans="1:8" ht="15.75">
      <c r="A110" s="209" t="s">
        <v>575</v>
      </c>
      <c r="B110" s="231" t="s">
        <v>502</v>
      </c>
      <c r="C110" s="231" t="s">
        <v>103</v>
      </c>
      <c r="D110" s="235" t="s">
        <v>643</v>
      </c>
      <c r="E110" s="234" t="s">
        <v>400</v>
      </c>
      <c r="F110" s="235" t="s">
        <v>524</v>
      </c>
      <c r="G110" s="291"/>
      <c r="H110" s="291"/>
    </row>
    <row r="111" spans="1:8" ht="31.5">
      <c r="A111" s="94" t="s">
        <v>136</v>
      </c>
      <c r="B111" s="231" t="s">
        <v>502</v>
      </c>
      <c r="C111" s="231" t="s">
        <v>103</v>
      </c>
      <c r="D111" s="235" t="s">
        <v>643</v>
      </c>
      <c r="E111" s="234" t="s">
        <v>400</v>
      </c>
      <c r="F111" s="232" t="s">
        <v>595</v>
      </c>
      <c r="G111" s="292"/>
      <c r="H111" s="292"/>
    </row>
    <row r="112" spans="1:8" ht="191.25" customHeight="1">
      <c r="A112" s="94" t="s">
        <v>22</v>
      </c>
      <c r="B112" s="231" t="s">
        <v>502</v>
      </c>
      <c r="C112" s="231" t="s">
        <v>103</v>
      </c>
      <c r="D112" s="235" t="s">
        <v>643</v>
      </c>
      <c r="E112" s="234" t="s">
        <v>411</v>
      </c>
      <c r="F112" s="232"/>
      <c r="G112" s="292">
        <f>G114</f>
        <v>507196</v>
      </c>
      <c r="H112" s="292">
        <f>H114</f>
        <v>511364</v>
      </c>
    </row>
    <row r="113" spans="1:8" ht="141.75" hidden="1">
      <c r="A113" s="94" t="s">
        <v>24</v>
      </c>
      <c r="B113" s="231" t="s">
        <v>502</v>
      </c>
      <c r="C113" s="231" t="s">
        <v>103</v>
      </c>
      <c r="D113" s="235" t="s">
        <v>643</v>
      </c>
      <c r="E113" s="234" t="s">
        <v>23</v>
      </c>
      <c r="F113" s="232"/>
      <c r="G113" s="292" t="e">
        <f>#REF!</f>
        <v>#REF!</v>
      </c>
      <c r="H113" s="266"/>
    </row>
    <row r="114" spans="1:8" ht="141.75">
      <c r="A114" s="94" t="s">
        <v>24</v>
      </c>
      <c r="B114" s="231" t="s">
        <v>502</v>
      </c>
      <c r="C114" s="231" t="s">
        <v>103</v>
      </c>
      <c r="D114" s="235" t="s">
        <v>643</v>
      </c>
      <c r="E114" s="234" t="s">
        <v>398</v>
      </c>
      <c r="F114" s="232"/>
      <c r="G114" s="292">
        <f>G115</f>
        <v>507196</v>
      </c>
      <c r="H114" s="292">
        <f>H115</f>
        <v>511364</v>
      </c>
    </row>
    <row r="115" spans="1:8" ht="31.5">
      <c r="A115" s="94" t="s">
        <v>136</v>
      </c>
      <c r="B115" s="231" t="s">
        <v>502</v>
      </c>
      <c r="C115" s="231" t="s">
        <v>103</v>
      </c>
      <c r="D115" s="235" t="s">
        <v>643</v>
      </c>
      <c r="E115" s="234" t="s">
        <v>398</v>
      </c>
      <c r="F115" s="232" t="s">
        <v>595</v>
      </c>
      <c r="G115" s="292">
        <v>507196</v>
      </c>
      <c r="H115" s="292">
        <v>511364</v>
      </c>
    </row>
    <row r="116" spans="1:8" ht="15.75">
      <c r="A116" s="248" t="s">
        <v>215</v>
      </c>
      <c r="B116" s="228" t="s">
        <v>502</v>
      </c>
      <c r="C116" s="228" t="s">
        <v>103</v>
      </c>
      <c r="D116" s="252" t="s">
        <v>269</v>
      </c>
      <c r="E116" s="253"/>
      <c r="F116" s="229"/>
      <c r="G116" s="298">
        <f>G117</f>
        <v>5000</v>
      </c>
      <c r="H116" s="298">
        <f>H117</f>
        <v>5000</v>
      </c>
    </row>
    <row r="117" spans="1:8" ht="81" customHeight="1">
      <c r="A117" s="247" t="s">
        <v>300</v>
      </c>
      <c r="B117" s="231" t="s">
        <v>502</v>
      </c>
      <c r="C117" s="231" t="s">
        <v>103</v>
      </c>
      <c r="D117" s="235" t="s">
        <v>269</v>
      </c>
      <c r="E117" s="234" t="s">
        <v>30</v>
      </c>
      <c r="F117" s="232"/>
      <c r="G117" s="292">
        <f>G119</f>
        <v>5000</v>
      </c>
      <c r="H117" s="292">
        <f>H119</f>
        <v>5000</v>
      </c>
    </row>
    <row r="118" spans="1:8" ht="31.5" hidden="1">
      <c r="A118" s="209" t="s">
        <v>136</v>
      </c>
      <c r="B118" s="231"/>
      <c r="C118" s="231"/>
      <c r="D118" s="235"/>
      <c r="E118" s="233"/>
      <c r="F118" s="232"/>
      <c r="G118" s="292"/>
      <c r="H118" s="236"/>
    </row>
    <row r="119" spans="1:8" ht="15.75">
      <c r="A119" s="209" t="s">
        <v>509</v>
      </c>
      <c r="B119" s="231" t="s">
        <v>502</v>
      </c>
      <c r="C119" s="232" t="s">
        <v>103</v>
      </c>
      <c r="D119" s="232" t="s">
        <v>269</v>
      </c>
      <c r="E119" s="232" t="s">
        <v>395</v>
      </c>
      <c r="F119" s="232"/>
      <c r="G119" s="291">
        <f>G120</f>
        <v>5000</v>
      </c>
      <c r="H119" s="291">
        <f>H120</f>
        <v>5000</v>
      </c>
    </row>
    <row r="120" spans="1:8" ht="31.5">
      <c r="A120" s="209" t="s">
        <v>136</v>
      </c>
      <c r="B120" s="231" t="s">
        <v>502</v>
      </c>
      <c r="C120" s="232" t="s">
        <v>103</v>
      </c>
      <c r="D120" s="232" t="s">
        <v>269</v>
      </c>
      <c r="E120" s="232" t="s">
        <v>394</v>
      </c>
      <c r="F120" s="232" t="s">
        <v>595</v>
      </c>
      <c r="G120" s="292">
        <v>5000</v>
      </c>
      <c r="H120" s="291">
        <v>5000</v>
      </c>
    </row>
    <row r="121" spans="1:8" ht="5.25" customHeight="1">
      <c r="A121" s="285" t="s">
        <v>636</v>
      </c>
      <c r="B121" s="275" t="s">
        <v>502</v>
      </c>
      <c r="C121" s="255" t="s">
        <v>637</v>
      </c>
      <c r="D121" s="255"/>
      <c r="E121" s="255"/>
      <c r="F121" s="255"/>
      <c r="G121" s="299">
        <f>G122</f>
        <v>0</v>
      </c>
      <c r="H121" s="299">
        <f>H122</f>
        <v>0</v>
      </c>
    </row>
    <row r="122" spans="1:8" ht="0.75" customHeight="1" hidden="1">
      <c r="A122" s="246"/>
      <c r="B122" s="228"/>
      <c r="C122" s="229"/>
      <c r="D122" s="229"/>
      <c r="E122" s="229"/>
      <c r="F122" s="229"/>
      <c r="G122" s="298"/>
      <c r="H122" s="298"/>
    </row>
    <row r="123" spans="1:8" ht="15.75" hidden="1">
      <c r="A123" s="94"/>
      <c r="B123" s="231"/>
      <c r="C123" s="232"/>
      <c r="D123" s="232"/>
      <c r="E123" s="232"/>
      <c r="F123" s="232"/>
      <c r="G123" s="292"/>
      <c r="H123" s="292"/>
    </row>
    <row r="124" spans="1:8" ht="15.75" hidden="1">
      <c r="A124" s="209"/>
      <c r="B124" s="231"/>
      <c r="C124" s="232"/>
      <c r="D124" s="232"/>
      <c r="E124" s="232"/>
      <c r="F124" s="232"/>
      <c r="G124" s="292"/>
      <c r="H124" s="292"/>
    </row>
    <row r="125" spans="1:8" ht="15.75" hidden="1">
      <c r="A125" s="209"/>
      <c r="B125" s="231"/>
      <c r="C125" s="232"/>
      <c r="D125" s="232"/>
      <c r="E125" s="232"/>
      <c r="F125" s="232"/>
      <c r="G125" s="292"/>
      <c r="H125" s="292"/>
    </row>
    <row r="126" spans="1:8" ht="15.75">
      <c r="A126" s="285" t="s">
        <v>653</v>
      </c>
      <c r="B126" s="275" t="s">
        <v>502</v>
      </c>
      <c r="C126" s="255" t="s">
        <v>210</v>
      </c>
      <c r="D126" s="255"/>
      <c r="E126" s="255"/>
      <c r="F126" s="255"/>
      <c r="G126" s="299">
        <f>G127</f>
        <v>700000</v>
      </c>
      <c r="H126" s="299">
        <f>H127</f>
        <v>900000</v>
      </c>
    </row>
    <row r="127" spans="1:8" ht="15.75">
      <c r="A127" s="246" t="s">
        <v>40</v>
      </c>
      <c r="B127" s="228" t="s">
        <v>502</v>
      </c>
      <c r="C127" s="229" t="s">
        <v>210</v>
      </c>
      <c r="D127" s="229" t="s">
        <v>243</v>
      </c>
      <c r="E127" s="229"/>
      <c r="F127" s="229"/>
      <c r="G127" s="298">
        <f>G128</f>
        <v>700000</v>
      </c>
      <c r="H127" s="298">
        <f>H128</f>
        <v>900000</v>
      </c>
    </row>
    <row r="128" spans="1:8" ht="78.75">
      <c r="A128" s="247" t="s">
        <v>299</v>
      </c>
      <c r="B128" s="231" t="s">
        <v>502</v>
      </c>
      <c r="C128" s="232" t="s">
        <v>210</v>
      </c>
      <c r="D128" s="232" t="s">
        <v>243</v>
      </c>
      <c r="E128" s="232" t="s">
        <v>508</v>
      </c>
      <c r="F128" s="232"/>
      <c r="G128" s="292">
        <v>700000</v>
      </c>
      <c r="H128" s="292">
        <v>900000</v>
      </c>
    </row>
    <row r="129" spans="1:8" ht="31.5">
      <c r="A129" s="209" t="s">
        <v>415</v>
      </c>
      <c r="B129" s="231" t="s">
        <v>502</v>
      </c>
      <c r="C129" s="232" t="s">
        <v>210</v>
      </c>
      <c r="D129" s="232" t="s">
        <v>243</v>
      </c>
      <c r="E129" s="232" t="s">
        <v>414</v>
      </c>
      <c r="F129" s="232"/>
      <c r="G129" s="292">
        <v>400000</v>
      </c>
      <c r="H129" s="292">
        <v>600000</v>
      </c>
    </row>
    <row r="130" spans="1:8" ht="31.5">
      <c r="A130" s="209" t="s">
        <v>416</v>
      </c>
      <c r="B130" s="231" t="s">
        <v>502</v>
      </c>
      <c r="C130" s="232" t="s">
        <v>210</v>
      </c>
      <c r="D130" s="232" t="s">
        <v>243</v>
      </c>
      <c r="E130" s="232" t="s">
        <v>406</v>
      </c>
      <c r="F130" s="232" t="s">
        <v>595</v>
      </c>
      <c r="G130" s="292">
        <v>300000</v>
      </c>
      <c r="H130" s="292">
        <v>300000</v>
      </c>
    </row>
    <row r="131" spans="1:8" ht="15.75">
      <c r="A131" s="285" t="s">
        <v>52</v>
      </c>
      <c r="B131" s="275" t="s">
        <v>502</v>
      </c>
      <c r="C131" s="255" t="s">
        <v>6</v>
      </c>
      <c r="D131" s="255"/>
      <c r="E131" s="255"/>
      <c r="F131" s="255"/>
      <c r="G131" s="299">
        <f>G132+G136</f>
        <v>359129</v>
      </c>
      <c r="H131" s="299">
        <f>H132+H136</f>
        <v>367222</v>
      </c>
    </row>
    <row r="132" spans="1:8" ht="15.75">
      <c r="A132" s="246" t="s">
        <v>566</v>
      </c>
      <c r="B132" s="228" t="s">
        <v>502</v>
      </c>
      <c r="C132" s="229" t="s">
        <v>6</v>
      </c>
      <c r="D132" s="229" t="s">
        <v>243</v>
      </c>
      <c r="E132" s="229"/>
      <c r="F132" s="229"/>
      <c r="G132" s="298">
        <f aca="true" t="shared" si="3" ref="G132:H134">G133</f>
        <v>80000</v>
      </c>
      <c r="H132" s="298">
        <f t="shared" si="3"/>
        <v>70000</v>
      </c>
    </row>
    <row r="133" spans="1:8" ht="110.25">
      <c r="A133" s="247" t="s">
        <v>354</v>
      </c>
      <c r="B133" s="231" t="s">
        <v>502</v>
      </c>
      <c r="C133" s="232" t="s">
        <v>6</v>
      </c>
      <c r="D133" s="232" t="s">
        <v>243</v>
      </c>
      <c r="E133" s="232" t="s">
        <v>224</v>
      </c>
      <c r="F133" s="232"/>
      <c r="G133" s="292">
        <f t="shared" si="3"/>
        <v>80000</v>
      </c>
      <c r="H133" s="292">
        <f t="shared" si="3"/>
        <v>70000</v>
      </c>
    </row>
    <row r="134" spans="1:8" ht="31.5">
      <c r="A134" s="94" t="s">
        <v>560</v>
      </c>
      <c r="B134" s="231" t="s">
        <v>502</v>
      </c>
      <c r="C134" s="232" t="s">
        <v>6</v>
      </c>
      <c r="D134" s="232" t="s">
        <v>243</v>
      </c>
      <c r="E134" s="232" t="s">
        <v>390</v>
      </c>
      <c r="F134" s="232"/>
      <c r="G134" s="293">
        <f t="shared" si="3"/>
        <v>80000</v>
      </c>
      <c r="H134" s="293">
        <f t="shared" si="3"/>
        <v>70000</v>
      </c>
    </row>
    <row r="135" spans="1:8" ht="31.5">
      <c r="A135" s="94" t="s">
        <v>638</v>
      </c>
      <c r="B135" s="231" t="s">
        <v>502</v>
      </c>
      <c r="C135" s="232" t="s">
        <v>6</v>
      </c>
      <c r="D135" s="232" t="s">
        <v>243</v>
      </c>
      <c r="E135" s="234" t="s">
        <v>390</v>
      </c>
      <c r="F135" s="232" t="s">
        <v>639</v>
      </c>
      <c r="G135" s="296">
        <v>80000</v>
      </c>
      <c r="H135" s="296">
        <v>70000</v>
      </c>
    </row>
    <row r="136" spans="1:8" ht="15.75">
      <c r="A136" s="248" t="s">
        <v>116</v>
      </c>
      <c r="B136" s="228" t="s">
        <v>502</v>
      </c>
      <c r="C136" s="229" t="s">
        <v>6</v>
      </c>
      <c r="D136" s="229" t="s">
        <v>269</v>
      </c>
      <c r="E136" s="253"/>
      <c r="F136" s="229"/>
      <c r="G136" s="298">
        <f>G137+G146+G149</f>
        <v>279129</v>
      </c>
      <c r="H136" s="298">
        <f>H137+H146+H149</f>
        <v>297222</v>
      </c>
    </row>
    <row r="137" spans="1:8" ht="68.25" customHeight="1">
      <c r="A137" s="247" t="s">
        <v>328</v>
      </c>
      <c r="B137" s="231" t="s">
        <v>502</v>
      </c>
      <c r="C137" s="232" t="s">
        <v>6</v>
      </c>
      <c r="D137" s="232" t="s">
        <v>269</v>
      </c>
      <c r="E137" s="234" t="s">
        <v>225</v>
      </c>
      <c r="F137" s="232"/>
      <c r="G137" s="292">
        <v>1000</v>
      </c>
      <c r="H137" s="292">
        <f>H144</f>
        <v>1000</v>
      </c>
    </row>
    <row r="138" spans="1:8" ht="63" hidden="1">
      <c r="A138" s="209" t="s">
        <v>140</v>
      </c>
      <c r="B138" s="231"/>
      <c r="C138" s="232"/>
      <c r="D138" s="232"/>
      <c r="E138" s="232"/>
      <c r="F138" s="232"/>
      <c r="G138" s="292"/>
      <c r="H138" s="236"/>
    </row>
    <row r="139" spans="1:8" ht="31.5" hidden="1">
      <c r="A139" s="209" t="s">
        <v>249</v>
      </c>
      <c r="B139" s="231" t="s">
        <v>502</v>
      </c>
      <c r="C139" s="232" t="s">
        <v>6</v>
      </c>
      <c r="D139" s="232" t="s">
        <v>269</v>
      </c>
      <c r="E139" s="232" t="s">
        <v>250</v>
      </c>
      <c r="F139" s="232"/>
      <c r="G139" s="292">
        <f>G140</f>
        <v>233000</v>
      </c>
      <c r="H139" s="266"/>
    </row>
    <row r="140" spans="1:8" ht="31.5" hidden="1">
      <c r="A140" s="94" t="s">
        <v>638</v>
      </c>
      <c r="B140" s="231" t="s">
        <v>502</v>
      </c>
      <c r="C140" s="232" t="s">
        <v>6</v>
      </c>
      <c r="D140" s="232" t="s">
        <v>269</v>
      </c>
      <c r="E140" s="232" t="s">
        <v>250</v>
      </c>
      <c r="F140" s="232" t="s">
        <v>639</v>
      </c>
      <c r="G140" s="293">
        <v>233000</v>
      </c>
      <c r="H140" s="236"/>
    </row>
    <row r="141" spans="1:8" ht="63" hidden="1">
      <c r="A141" s="94" t="s">
        <v>141</v>
      </c>
      <c r="B141" s="231" t="s">
        <v>502</v>
      </c>
      <c r="C141" s="232" t="s">
        <v>6</v>
      </c>
      <c r="D141" s="232" t="s">
        <v>269</v>
      </c>
      <c r="E141" s="234" t="s">
        <v>251</v>
      </c>
      <c r="F141" s="232"/>
      <c r="G141" s="292">
        <f>G142</f>
        <v>669552</v>
      </c>
      <c r="H141" s="236"/>
    </row>
    <row r="142" spans="1:8" ht="47.25" hidden="1">
      <c r="A142" s="94" t="s">
        <v>252</v>
      </c>
      <c r="B142" s="231" t="s">
        <v>502</v>
      </c>
      <c r="C142" s="232" t="s">
        <v>6</v>
      </c>
      <c r="D142" s="232" t="s">
        <v>269</v>
      </c>
      <c r="E142" s="234" t="s">
        <v>253</v>
      </c>
      <c r="F142" s="232"/>
      <c r="G142" s="292">
        <f>G143</f>
        <v>669552</v>
      </c>
      <c r="H142" s="236"/>
    </row>
    <row r="143" spans="1:8" ht="31.5" hidden="1">
      <c r="A143" s="94" t="s">
        <v>638</v>
      </c>
      <c r="B143" s="231" t="s">
        <v>502</v>
      </c>
      <c r="C143" s="232" t="s">
        <v>6</v>
      </c>
      <c r="D143" s="232" t="s">
        <v>269</v>
      </c>
      <c r="E143" s="234" t="s">
        <v>253</v>
      </c>
      <c r="F143" s="232" t="s">
        <v>639</v>
      </c>
      <c r="G143" s="292">
        <v>669552</v>
      </c>
      <c r="H143" s="236"/>
    </row>
    <row r="144" spans="1:8" ht="31.5">
      <c r="A144" s="209" t="s">
        <v>249</v>
      </c>
      <c r="B144" s="231" t="s">
        <v>502</v>
      </c>
      <c r="C144" s="232" t="s">
        <v>6</v>
      </c>
      <c r="D144" s="232" t="s">
        <v>269</v>
      </c>
      <c r="E144" s="232" t="s">
        <v>391</v>
      </c>
      <c r="F144" s="232"/>
      <c r="G144" s="292">
        <f>G145</f>
        <v>1000</v>
      </c>
      <c r="H144" s="292">
        <f>H145</f>
        <v>1000</v>
      </c>
    </row>
    <row r="145" spans="1:8" ht="34.5" customHeight="1">
      <c r="A145" s="94" t="s">
        <v>638</v>
      </c>
      <c r="B145" s="231" t="s">
        <v>502</v>
      </c>
      <c r="C145" s="232" t="s">
        <v>6</v>
      </c>
      <c r="D145" s="232" t="s">
        <v>269</v>
      </c>
      <c r="E145" s="232" t="s">
        <v>391</v>
      </c>
      <c r="F145" s="232" t="s">
        <v>639</v>
      </c>
      <c r="G145" s="293">
        <v>1000</v>
      </c>
      <c r="H145" s="293">
        <v>1000</v>
      </c>
    </row>
    <row r="146" spans="1:8" ht="34.5" customHeight="1">
      <c r="A146" s="94" t="s">
        <v>141</v>
      </c>
      <c r="B146" s="231" t="s">
        <v>502</v>
      </c>
      <c r="C146" s="232" t="s">
        <v>6</v>
      </c>
      <c r="D146" s="232" t="s">
        <v>269</v>
      </c>
      <c r="E146" s="234" t="s">
        <v>251</v>
      </c>
      <c r="F146" s="232"/>
      <c r="G146" s="292">
        <f>G147</f>
        <v>278129</v>
      </c>
      <c r="H146" s="292">
        <f>H147</f>
        <v>296222</v>
      </c>
    </row>
    <row r="147" spans="1:8" ht="34.5" customHeight="1">
      <c r="A147" s="94" t="s">
        <v>252</v>
      </c>
      <c r="B147" s="231" t="s">
        <v>502</v>
      </c>
      <c r="C147" s="232" t="s">
        <v>6</v>
      </c>
      <c r="D147" s="232" t="s">
        <v>269</v>
      </c>
      <c r="E147" s="234" t="s">
        <v>253</v>
      </c>
      <c r="F147" s="232"/>
      <c r="G147" s="292">
        <f>G148</f>
        <v>278129</v>
      </c>
      <c r="H147" s="292">
        <f>H148</f>
        <v>296222</v>
      </c>
    </row>
    <row r="148" spans="1:8" ht="34.5" customHeight="1">
      <c r="A148" s="94" t="s">
        <v>638</v>
      </c>
      <c r="B148" s="231" t="s">
        <v>502</v>
      </c>
      <c r="C148" s="232" t="s">
        <v>6</v>
      </c>
      <c r="D148" s="232" t="s">
        <v>269</v>
      </c>
      <c r="E148" s="234" t="s">
        <v>253</v>
      </c>
      <c r="F148" s="232" t="s">
        <v>639</v>
      </c>
      <c r="G148" s="292">
        <v>278129</v>
      </c>
      <c r="H148" s="292">
        <v>296222</v>
      </c>
    </row>
    <row r="149" spans="1:8" ht="110.25">
      <c r="A149" s="247" t="s">
        <v>296</v>
      </c>
      <c r="B149" s="231" t="s">
        <v>502</v>
      </c>
      <c r="C149" s="232" t="s">
        <v>6</v>
      </c>
      <c r="D149" s="232" t="s">
        <v>269</v>
      </c>
      <c r="E149" s="234" t="s">
        <v>227</v>
      </c>
      <c r="F149" s="232"/>
      <c r="G149" s="292">
        <f>G150</f>
        <v>0</v>
      </c>
      <c r="H149" s="292">
        <f>H150</f>
        <v>0</v>
      </c>
    </row>
    <row r="150" spans="1:8" ht="47.25">
      <c r="A150" s="94" t="s">
        <v>553</v>
      </c>
      <c r="B150" s="231" t="s">
        <v>502</v>
      </c>
      <c r="C150" s="232" t="s">
        <v>6</v>
      </c>
      <c r="D150" s="232" t="s">
        <v>269</v>
      </c>
      <c r="E150" s="234" t="s">
        <v>392</v>
      </c>
      <c r="F150" s="232"/>
      <c r="G150" s="292">
        <f>G151</f>
        <v>0</v>
      </c>
      <c r="H150" s="292">
        <f>H151</f>
        <v>0</v>
      </c>
    </row>
    <row r="151" spans="1:8" ht="31.5">
      <c r="A151" s="94" t="s">
        <v>54</v>
      </c>
      <c r="B151" s="231" t="s">
        <v>502</v>
      </c>
      <c r="C151" s="232" t="s">
        <v>6</v>
      </c>
      <c r="D151" s="232" t="s">
        <v>269</v>
      </c>
      <c r="E151" s="234" t="s">
        <v>392</v>
      </c>
      <c r="F151" s="232" t="s">
        <v>595</v>
      </c>
      <c r="G151" s="292"/>
      <c r="H151" s="292"/>
    </row>
    <row r="152" spans="1:8" ht="15.75">
      <c r="A152" s="254" t="s">
        <v>642</v>
      </c>
      <c r="B152" s="275" t="s">
        <v>502</v>
      </c>
      <c r="C152" s="255" t="s">
        <v>115</v>
      </c>
      <c r="D152" s="255" t="s">
        <v>239</v>
      </c>
      <c r="E152" s="256"/>
      <c r="F152" s="255"/>
      <c r="G152" s="299">
        <f aca="true" t="shared" si="4" ref="G152:H155">G153</f>
        <v>1000</v>
      </c>
      <c r="H152" s="299">
        <f t="shared" si="4"/>
        <v>1000</v>
      </c>
    </row>
    <row r="153" spans="1:8" ht="15.75">
      <c r="A153" s="248" t="s">
        <v>142</v>
      </c>
      <c r="B153" s="228" t="s">
        <v>502</v>
      </c>
      <c r="C153" s="229" t="s">
        <v>115</v>
      </c>
      <c r="D153" s="229" t="s">
        <v>643</v>
      </c>
      <c r="E153" s="253"/>
      <c r="F153" s="229"/>
      <c r="G153" s="298">
        <f t="shared" si="4"/>
        <v>1000</v>
      </c>
      <c r="H153" s="298">
        <f t="shared" si="4"/>
        <v>1000</v>
      </c>
    </row>
    <row r="154" spans="1:8" ht="94.5">
      <c r="A154" s="249" t="s">
        <v>327</v>
      </c>
      <c r="B154" s="231" t="s">
        <v>502</v>
      </c>
      <c r="C154" s="231" t="s">
        <v>115</v>
      </c>
      <c r="D154" s="231" t="s">
        <v>643</v>
      </c>
      <c r="E154" s="232" t="s">
        <v>226</v>
      </c>
      <c r="F154" s="231"/>
      <c r="G154" s="293">
        <f t="shared" si="4"/>
        <v>1000</v>
      </c>
      <c r="H154" s="293">
        <f t="shared" si="4"/>
        <v>1000</v>
      </c>
    </row>
    <row r="155" spans="1:8" ht="94.5">
      <c r="A155" s="209" t="s">
        <v>254</v>
      </c>
      <c r="B155" s="231" t="s">
        <v>502</v>
      </c>
      <c r="C155" s="232" t="s">
        <v>115</v>
      </c>
      <c r="D155" s="232" t="s">
        <v>643</v>
      </c>
      <c r="E155" s="328">
        <v>1201406</v>
      </c>
      <c r="F155" s="232"/>
      <c r="G155" s="293">
        <f t="shared" si="4"/>
        <v>1000</v>
      </c>
      <c r="H155" s="293">
        <f t="shared" si="4"/>
        <v>1000</v>
      </c>
    </row>
    <row r="156" spans="1:8" ht="31.5">
      <c r="A156" s="209" t="s">
        <v>54</v>
      </c>
      <c r="B156" s="231" t="s">
        <v>502</v>
      </c>
      <c r="C156" s="231" t="s">
        <v>115</v>
      </c>
      <c r="D156" s="231" t="s">
        <v>643</v>
      </c>
      <c r="E156" s="234" t="s">
        <v>393</v>
      </c>
      <c r="F156" s="231" t="s">
        <v>595</v>
      </c>
      <c r="G156" s="293">
        <v>1000</v>
      </c>
      <c r="H156" s="236">
        <v>1000</v>
      </c>
    </row>
    <row r="157" spans="1:8" ht="63">
      <c r="A157" s="257" t="s">
        <v>353</v>
      </c>
      <c r="B157" s="319" t="s">
        <v>256</v>
      </c>
      <c r="C157" s="319"/>
      <c r="D157" s="319"/>
      <c r="E157" s="320"/>
      <c r="F157" s="321"/>
      <c r="G157" s="322">
        <f aca="true" t="shared" si="5" ref="G157:H160">G158</f>
        <v>0</v>
      </c>
      <c r="H157" s="322">
        <f t="shared" si="5"/>
        <v>0</v>
      </c>
    </row>
    <row r="158" spans="1:8" ht="15.75">
      <c r="A158" s="246" t="s">
        <v>255</v>
      </c>
      <c r="B158" s="228" t="s">
        <v>256</v>
      </c>
      <c r="C158" s="228" t="s">
        <v>243</v>
      </c>
      <c r="D158" s="228"/>
      <c r="E158" s="253"/>
      <c r="F158" s="229"/>
      <c r="G158" s="298">
        <f t="shared" si="5"/>
        <v>0</v>
      </c>
      <c r="H158" s="298">
        <f t="shared" si="5"/>
        <v>0</v>
      </c>
    </row>
    <row r="159" spans="1:8" ht="94.5">
      <c r="A159" s="209" t="s">
        <v>13</v>
      </c>
      <c r="B159" s="231" t="s">
        <v>256</v>
      </c>
      <c r="C159" s="232" t="s">
        <v>243</v>
      </c>
      <c r="D159" s="232" t="s">
        <v>587</v>
      </c>
      <c r="E159" s="232"/>
      <c r="F159" s="232"/>
      <c r="G159" s="293">
        <f t="shared" si="5"/>
        <v>0</v>
      </c>
      <c r="H159" s="293">
        <f t="shared" si="5"/>
        <v>0</v>
      </c>
    </row>
    <row r="160" spans="1:8" ht="94.5">
      <c r="A160" s="247" t="s">
        <v>352</v>
      </c>
      <c r="B160" s="231" t="s">
        <v>256</v>
      </c>
      <c r="C160" s="232" t="s">
        <v>243</v>
      </c>
      <c r="D160" s="232" t="s">
        <v>587</v>
      </c>
      <c r="E160" s="232" t="s">
        <v>229</v>
      </c>
      <c r="F160" s="232"/>
      <c r="G160" s="293">
        <f t="shared" si="5"/>
        <v>0</v>
      </c>
      <c r="H160" s="293">
        <f t="shared" si="5"/>
        <v>0</v>
      </c>
    </row>
    <row r="161" spans="1:8" ht="47.25">
      <c r="A161" s="209" t="s">
        <v>258</v>
      </c>
      <c r="B161" s="231" t="s">
        <v>256</v>
      </c>
      <c r="C161" s="231" t="s">
        <v>243</v>
      </c>
      <c r="D161" s="231" t="s">
        <v>587</v>
      </c>
      <c r="E161" s="232" t="s">
        <v>257</v>
      </c>
      <c r="F161" s="231"/>
      <c r="G161" s="291">
        <f>G162+G164+G165</f>
        <v>0</v>
      </c>
      <c r="H161" s="291">
        <f>H162+H164+H165</f>
        <v>0</v>
      </c>
    </row>
    <row r="162" spans="1:8" ht="114" customHeight="1">
      <c r="A162" s="209" t="s">
        <v>273</v>
      </c>
      <c r="B162" s="231" t="s">
        <v>256</v>
      </c>
      <c r="C162" s="232" t="s">
        <v>243</v>
      </c>
      <c r="D162" s="232" t="s">
        <v>587</v>
      </c>
      <c r="E162" s="232" t="s">
        <v>257</v>
      </c>
      <c r="F162" s="232" t="s">
        <v>212</v>
      </c>
      <c r="G162" s="291"/>
      <c r="H162" s="292"/>
    </row>
    <row r="163" spans="1:8" ht="31.5" hidden="1">
      <c r="A163" s="209" t="s">
        <v>54</v>
      </c>
      <c r="B163" s="231" t="s">
        <v>256</v>
      </c>
      <c r="C163" s="232" t="s">
        <v>243</v>
      </c>
      <c r="D163" s="232" t="s">
        <v>587</v>
      </c>
      <c r="E163" s="232" t="s">
        <v>257</v>
      </c>
      <c r="F163" s="232" t="s">
        <v>595</v>
      </c>
      <c r="G163" s="293">
        <v>180237</v>
      </c>
      <c r="H163" s="236"/>
    </row>
    <row r="164" spans="1:8" ht="36.75" customHeight="1">
      <c r="A164" s="209" t="s">
        <v>54</v>
      </c>
      <c r="B164" s="231" t="s">
        <v>256</v>
      </c>
      <c r="C164" s="232" t="s">
        <v>243</v>
      </c>
      <c r="D164" s="232" t="s">
        <v>587</v>
      </c>
      <c r="E164" s="232" t="s">
        <v>257</v>
      </c>
      <c r="F164" s="232" t="s">
        <v>595</v>
      </c>
      <c r="G164" s="293"/>
      <c r="H164" s="292"/>
    </row>
    <row r="165" spans="1:8" ht="15.75">
      <c r="A165" s="261" t="s">
        <v>546</v>
      </c>
      <c r="B165" s="262" t="s">
        <v>256</v>
      </c>
      <c r="C165" s="262" t="s">
        <v>243</v>
      </c>
      <c r="D165" s="262" t="s">
        <v>587</v>
      </c>
      <c r="E165" s="262" t="s">
        <v>257</v>
      </c>
      <c r="F165" s="262" t="s">
        <v>547</v>
      </c>
      <c r="G165" s="292"/>
      <c r="H165" s="292"/>
    </row>
  </sheetData>
  <sheetProtection/>
  <mergeCells count="14">
    <mergeCell ref="A7:H7"/>
    <mergeCell ref="A8:H8"/>
    <mergeCell ref="G10:G11"/>
    <mergeCell ref="H10:H11"/>
    <mergeCell ref="A10:A11"/>
    <mergeCell ref="B10:B11"/>
    <mergeCell ref="C10:C11"/>
    <mergeCell ref="D10:D11"/>
    <mergeCell ref="E10:E11"/>
    <mergeCell ref="F10:F11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1">
      <selection activeCell="B16" sqref="B16:B21"/>
    </sheetView>
  </sheetViews>
  <sheetFormatPr defaultColWidth="9.00390625" defaultRowHeight="12.75"/>
  <cols>
    <col min="1" max="1" width="53.625" style="12" customWidth="1"/>
    <col min="2" max="2" width="43.875" style="12" customWidth="1"/>
    <col min="3" max="3" width="16.25390625" style="12" customWidth="1"/>
    <col min="4" max="4" width="9.125" style="0" hidden="1" customWidth="1"/>
    <col min="5" max="5" width="6.875" style="0" hidden="1" customWidth="1"/>
    <col min="6" max="6" width="11.375" style="0" hidden="1" customWidth="1"/>
    <col min="7" max="7" width="0.12890625" style="0" hidden="1" customWidth="1"/>
    <col min="8" max="9" width="0" style="0" hidden="1" customWidth="1"/>
  </cols>
  <sheetData>
    <row r="1" spans="1:14" ht="24" customHeight="1">
      <c r="A1" s="43"/>
      <c r="B1" s="368" t="s">
        <v>647</v>
      </c>
      <c r="C1" s="368"/>
      <c r="D1" s="368"/>
      <c r="E1" s="368"/>
      <c r="F1" s="368"/>
      <c r="G1" s="368"/>
      <c r="H1" s="73"/>
      <c r="I1" s="73"/>
      <c r="J1" s="73"/>
      <c r="K1" s="73"/>
      <c r="L1" s="73"/>
      <c r="M1" s="73"/>
      <c r="N1" s="73"/>
    </row>
    <row r="2" spans="1:14" ht="21" customHeight="1">
      <c r="A2" s="43"/>
      <c r="B2" s="119" t="s">
        <v>292</v>
      </c>
      <c r="C2" s="72"/>
      <c r="D2" s="72"/>
      <c r="E2" s="72"/>
      <c r="F2" s="72"/>
      <c r="G2" s="71"/>
      <c r="H2" s="73"/>
      <c r="I2" s="73"/>
      <c r="J2" s="73"/>
      <c r="K2" s="73"/>
      <c r="L2" s="73"/>
      <c r="M2" s="73"/>
      <c r="N2" s="73"/>
    </row>
    <row r="3" spans="1:14" ht="55.5" customHeight="1">
      <c r="A3" s="43"/>
      <c r="B3" s="122" t="s">
        <v>293</v>
      </c>
      <c r="C3" s="122"/>
      <c r="D3" s="122"/>
      <c r="E3" s="122"/>
      <c r="F3" s="122"/>
      <c r="G3" s="122"/>
      <c r="H3" s="73"/>
      <c r="I3" s="73"/>
      <c r="J3" s="73"/>
      <c r="K3" s="73"/>
      <c r="L3" s="73"/>
      <c r="M3" s="73"/>
      <c r="N3" s="73"/>
    </row>
    <row r="4" spans="1:14" ht="39.75" customHeight="1">
      <c r="A4" s="43"/>
      <c r="B4" s="339" t="s">
        <v>425</v>
      </c>
      <c r="C4" s="339"/>
      <c r="D4" s="339"/>
      <c r="E4" s="339"/>
      <c r="F4" s="339"/>
      <c r="G4" s="339"/>
      <c r="H4" s="73"/>
      <c r="I4" s="73"/>
      <c r="J4" s="73"/>
      <c r="K4" s="73"/>
      <c r="L4" s="73"/>
      <c r="M4" s="73"/>
      <c r="N4" s="73"/>
    </row>
    <row r="5" spans="1:14" ht="33" customHeight="1">
      <c r="A5" s="50"/>
      <c r="B5" s="50"/>
      <c r="C5" s="109"/>
      <c r="D5" s="50"/>
      <c r="E5" s="50"/>
      <c r="F5" s="50"/>
      <c r="G5" s="50"/>
      <c r="H5" s="74"/>
      <c r="I5" s="74"/>
      <c r="J5" s="74"/>
      <c r="K5" s="74"/>
      <c r="L5" s="74"/>
      <c r="M5" s="74"/>
      <c r="N5" s="74"/>
    </row>
    <row r="6" ht="0" customHeight="1" hidden="1">
      <c r="C6" s="19"/>
    </row>
    <row r="7" ht="12" customHeight="1" hidden="1">
      <c r="C7" s="19"/>
    </row>
    <row r="10" spans="1:3" ht="54" customHeight="1">
      <c r="A10" s="370" t="s">
        <v>221</v>
      </c>
      <c r="B10" s="370"/>
      <c r="C10" s="370"/>
    </row>
    <row r="11" spans="1:3" ht="15.75" customHeight="1">
      <c r="A11" s="369"/>
      <c r="B11" s="369"/>
      <c r="C11" s="369"/>
    </row>
    <row r="12" spans="1:3" ht="15.75" customHeight="1">
      <c r="A12" s="14"/>
      <c r="B12" s="14"/>
      <c r="C12" s="14"/>
    </row>
    <row r="13" ht="13.5" thickBot="1">
      <c r="C13" s="75" t="s">
        <v>549</v>
      </c>
    </row>
    <row r="14" spans="1:3" ht="81" customHeight="1" thickBot="1">
      <c r="A14" s="76" t="s">
        <v>268</v>
      </c>
      <c r="B14" s="76" t="s">
        <v>586</v>
      </c>
      <c r="C14" s="77" t="s">
        <v>527</v>
      </c>
    </row>
    <row r="15" spans="1:3" ht="15" customHeight="1" thickBot="1">
      <c r="A15" s="78">
        <v>1</v>
      </c>
      <c r="B15" s="78">
        <v>2</v>
      </c>
      <c r="C15" s="79" t="s">
        <v>528</v>
      </c>
    </row>
    <row r="16" spans="1:5" ht="38.25" customHeight="1" thickBot="1">
      <c r="A16" s="62" t="s">
        <v>585</v>
      </c>
      <c r="B16" s="62"/>
      <c r="C16" s="301">
        <v>2345771</v>
      </c>
      <c r="E16" s="18">
        <f>SUM(C16-'[1]Приложение 5 '!F1821)</f>
        <v>2071328.6</v>
      </c>
    </row>
    <row r="17" spans="1:3" ht="126.75" customHeight="1" thickBot="1">
      <c r="A17" s="159" t="s">
        <v>294</v>
      </c>
      <c r="B17" s="158" t="s">
        <v>282</v>
      </c>
      <c r="C17" s="301">
        <v>42700</v>
      </c>
    </row>
    <row r="18" spans="1:3" ht="0.75" customHeight="1" thickBot="1">
      <c r="A18" s="160"/>
      <c r="B18" s="160"/>
      <c r="C18" s="301"/>
    </row>
    <row r="19" spans="1:3" ht="109.5" customHeight="1" hidden="1" thickBot="1">
      <c r="A19" s="159"/>
      <c r="B19" s="159"/>
      <c r="C19" s="301"/>
    </row>
    <row r="20" spans="1:3" ht="0.75" customHeight="1" hidden="1" thickBot="1">
      <c r="A20" s="23" t="s">
        <v>499</v>
      </c>
      <c r="B20" s="26"/>
      <c r="C20" s="302"/>
    </row>
    <row r="21" spans="1:3" ht="110.25" customHeight="1" thickBot="1">
      <c r="A21" s="161" t="s">
        <v>359</v>
      </c>
      <c r="B21" s="161" t="s">
        <v>282</v>
      </c>
      <c r="C21" s="301">
        <v>10000</v>
      </c>
    </row>
    <row r="22" spans="1:3" ht="115.5" customHeight="1" thickBot="1">
      <c r="A22" s="162" t="s">
        <v>360</v>
      </c>
      <c r="B22" s="162" t="s">
        <v>358</v>
      </c>
      <c r="C22" s="301">
        <v>3000</v>
      </c>
    </row>
    <row r="23" spans="1:3" ht="78.75" customHeight="1" thickBot="1">
      <c r="A23" s="162" t="s">
        <v>361</v>
      </c>
      <c r="B23" s="162" t="s">
        <v>282</v>
      </c>
      <c r="C23" s="301">
        <v>3000</v>
      </c>
    </row>
    <row r="24" spans="1:3" ht="99" customHeight="1" thickBot="1">
      <c r="A24" s="163" t="s">
        <v>362</v>
      </c>
      <c r="B24" s="163" t="s">
        <v>282</v>
      </c>
      <c r="C24" s="303">
        <v>80500</v>
      </c>
    </row>
    <row r="25" spans="1:3" ht="119.25" customHeight="1" hidden="1" thickBot="1">
      <c r="A25" s="163"/>
      <c r="B25" s="163"/>
      <c r="C25" s="303"/>
    </row>
    <row r="26" spans="1:3" ht="84.75" customHeight="1" hidden="1" thickBot="1">
      <c r="A26" s="163"/>
      <c r="B26" s="163"/>
      <c r="C26" s="303"/>
    </row>
    <row r="27" spans="1:3" ht="112.5" customHeight="1" thickBot="1">
      <c r="A27" s="163" t="s">
        <v>363</v>
      </c>
      <c r="B27" s="163" t="s">
        <v>282</v>
      </c>
      <c r="C27" s="303">
        <v>20000</v>
      </c>
    </row>
    <row r="28" spans="1:3" ht="49.5" customHeight="1" hidden="1" thickBot="1">
      <c r="A28" s="24"/>
      <c r="B28" s="24"/>
      <c r="C28" s="304"/>
    </row>
    <row r="29" spans="1:3" ht="51.75" customHeight="1" hidden="1" thickBot="1">
      <c r="A29" s="26"/>
      <c r="B29" s="26"/>
      <c r="C29" s="304"/>
    </row>
    <row r="30" spans="1:3" ht="54" customHeight="1" hidden="1" thickBot="1">
      <c r="A30" s="26"/>
      <c r="B30" s="25"/>
      <c r="C30" s="305"/>
    </row>
    <row r="31" spans="1:3" ht="81" customHeight="1" thickBot="1">
      <c r="A31" s="163" t="s">
        <v>364</v>
      </c>
      <c r="B31" s="163" t="s">
        <v>282</v>
      </c>
      <c r="C31" s="303">
        <v>1248000</v>
      </c>
    </row>
    <row r="32" spans="1:3" ht="24.75" customHeight="1" hidden="1" thickBot="1">
      <c r="A32" s="26"/>
      <c r="B32" s="25"/>
      <c r="C32" s="305"/>
    </row>
    <row r="33" spans="1:3" ht="146.25" customHeight="1" thickBot="1">
      <c r="A33" s="163" t="s">
        <v>365</v>
      </c>
      <c r="B33" s="163" t="s">
        <v>282</v>
      </c>
      <c r="C33" s="303">
        <v>20000</v>
      </c>
    </row>
    <row r="34" spans="1:3" ht="79.5" customHeight="1" thickBot="1">
      <c r="A34" s="163" t="s">
        <v>366</v>
      </c>
      <c r="B34" s="163" t="s">
        <v>282</v>
      </c>
      <c r="C34" s="303">
        <v>5000</v>
      </c>
    </row>
    <row r="35" spans="1:3" ht="33.75" customHeight="1" hidden="1" thickBot="1">
      <c r="A35" s="24"/>
      <c r="B35" s="27"/>
      <c r="C35" s="306"/>
    </row>
    <row r="36" spans="1:3" ht="33" customHeight="1" hidden="1" thickBot="1">
      <c r="A36" s="45"/>
      <c r="B36" s="113"/>
      <c r="C36" s="305"/>
    </row>
    <row r="37" spans="1:3" ht="109.5" customHeight="1" thickBot="1">
      <c r="A37" s="163" t="s">
        <v>367</v>
      </c>
      <c r="B37" s="163" t="s">
        <v>282</v>
      </c>
      <c r="C37" s="303">
        <v>106000</v>
      </c>
    </row>
    <row r="38" spans="1:3" ht="33.75" customHeight="1" hidden="1" thickBot="1">
      <c r="A38" s="24"/>
      <c r="B38" s="24"/>
      <c r="C38" s="304"/>
    </row>
    <row r="39" spans="1:3" ht="15" customHeight="1" hidden="1">
      <c r="A39" s="24"/>
      <c r="B39" s="28"/>
      <c r="C39" s="307"/>
    </row>
    <row r="40" spans="1:3" ht="21.75" customHeight="1" hidden="1" thickBot="1">
      <c r="A40" s="164" t="s">
        <v>267</v>
      </c>
      <c r="B40" s="164"/>
      <c r="C40" s="308"/>
    </row>
    <row r="41" spans="1:3" ht="21.75" customHeight="1" hidden="1">
      <c r="A41" s="24" t="s">
        <v>594</v>
      </c>
      <c r="B41" s="28"/>
      <c r="C41" s="309"/>
    </row>
    <row r="42" spans="1:3" ht="21.75" customHeight="1" hidden="1">
      <c r="A42" s="23" t="s">
        <v>11</v>
      </c>
      <c r="B42" s="23"/>
      <c r="C42" s="304"/>
    </row>
    <row r="43" spans="1:3" ht="21.75" customHeight="1" hidden="1">
      <c r="A43" s="53" t="s">
        <v>100</v>
      </c>
      <c r="B43" s="53"/>
      <c r="C43" s="304"/>
    </row>
    <row r="44" spans="1:3" ht="21.75" customHeight="1" hidden="1" thickBot="1">
      <c r="A44" s="116"/>
      <c r="B44" s="116"/>
      <c r="C44" s="305"/>
    </row>
    <row r="45" spans="1:3" ht="77.25" customHeight="1" thickBot="1">
      <c r="A45" s="165" t="s">
        <v>368</v>
      </c>
      <c r="B45" s="165" t="s">
        <v>282</v>
      </c>
      <c r="C45" s="303">
        <v>10000</v>
      </c>
    </row>
    <row r="46" spans="1:3" ht="32.25" customHeight="1" hidden="1" thickBot="1">
      <c r="A46" s="24"/>
      <c r="B46" s="68"/>
      <c r="C46" s="310"/>
    </row>
    <row r="47" spans="1:3" ht="94.5" customHeight="1" thickBot="1">
      <c r="A47" s="163" t="s">
        <v>369</v>
      </c>
      <c r="B47" s="163" t="s">
        <v>282</v>
      </c>
      <c r="C47" s="303">
        <v>5000</v>
      </c>
    </row>
    <row r="48" spans="1:3" ht="0.75" customHeight="1" thickBot="1">
      <c r="A48" s="162"/>
      <c r="B48" s="162"/>
      <c r="C48" s="303"/>
    </row>
    <row r="49" spans="1:3" ht="132" thickBot="1">
      <c r="A49" s="162" t="s">
        <v>370</v>
      </c>
      <c r="B49" s="166" t="s">
        <v>282</v>
      </c>
      <c r="C49" s="303">
        <v>2000</v>
      </c>
    </row>
    <row r="50" spans="1:3" ht="0.75" customHeight="1" hidden="1" thickBot="1">
      <c r="A50" s="52"/>
      <c r="B50" s="118"/>
      <c r="C50" s="61"/>
    </row>
    <row r="51" spans="1:3" ht="23.25" customHeight="1" hidden="1" thickBot="1">
      <c r="A51" s="23"/>
      <c r="B51" s="117"/>
      <c r="C51" s="61"/>
    </row>
  </sheetData>
  <sheetProtection/>
  <mergeCells count="4">
    <mergeCell ref="B1:G1"/>
    <mergeCell ref="A11:C11"/>
    <mergeCell ref="A10:C10"/>
    <mergeCell ref="B4:G4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4" sqref="B4:C4"/>
    </sheetView>
  </sheetViews>
  <sheetFormatPr defaultColWidth="9.00390625" defaultRowHeight="12.75"/>
  <cols>
    <col min="1" max="1" width="34.25390625" style="0" customWidth="1"/>
    <col min="2" max="2" width="34.75390625" style="0" customWidth="1"/>
    <col min="3" max="3" width="15.75390625" style="0" customWidth="1"/>
    <col min="4" max="4" width="14.75390625" style="0" customWidth="1"/>
  </cols>
  <sheetData>
    <row r="1" spans="1:3" ht="15.75">
      <c r="A1" s="43"/>
      <c r="B1" s="331" t="s">
        <v>648</v>
      </c>
      <c r="C1" s="331"/>
    </row>
    <row r="2" spans="1:3" ht="15.75">
      <c r="A2" s="43"/>
      <c r="B2" s="42" t="s">
        <v>371</v>
      </c>
      <c r="C2" s="42"/>
    </row>
    <row r="3" spans="1:3" ht="33.75" customHeight="1">
      <c r="A3" s="43"/>
      <c r="B3" s="362" t="s">
        <v>372</v>
      </c>
      <c r="C3" s="362"/>
    </row>
    <row r="4" spans="1:3" ht="15.75">
      <c r="A4" s="50"/>
      <c r="B4" s="371" t="s">
        <v>424</v>
      </c>
      <c r="C4" s="371"/>
    </row>
    <row r="5" spans="1:3" ht="15.75">
      <c r="A5" s="12"/>
      <c r="B5" s="13"/>
      <c r="C5" s="19"/>
    </row>
    <row r="6" spans="1:3" ht="15.75">
      <c r="A6" s="12"/>
      <c r="B6" s="13"/>
      <c r="C6" s="19"/>
    </row>
    <row r="7" spans="1:3" ht="12.75">
      <c r="A7" s="12"/>
      <c r="B7" s="12"/>
      <c r="C7" s="12"/>
    </row>
    <row r="8" spans="1:3" ht="12.75">
      <c r="A8" s="12"/>
      <c r="B8" s="12"/>
      <c r="C8" s="12"/>
    </row>
    <row r="9" spans="1:3" ht="39" customHeight="1">
      <c r="A9" s="372" t="s">
        <v>222</v>
      </c>
      <c r="B9" s="372"/>
      <c r="C9" s="372"/>
    </row>
    <row r="10" spans="1:3" ht="18.75">
      <c r="A10" s="369"/>
      <c r="B10" s="369"/>
      <c r="C10" s="369"/>
    </row>
    <row r="11" spans="1:3" ht="18.75">
      <c r="A11" s="14"/>
      <c r="B11" s="14"/>
      <c r="C11" s="14"/>
    </row>
    <row r="12" spans="1:4" ht="13.5" thickBot="1">
      <c r="A12" s="12"/>
      <c r="B12" s="12"/>
      <c r="C12" s="12"/>
      <c r="D12" s="127" t="s">
        <v>523</v>
      </c>
    </row>
    <row r="13" spans="1:4" ht="32.25" thickBot="1">
      <c r="A13" s="128" t="s">
        <v>268</v>
      </c>
      <c r="B13" s="128" t="s">
        <v>586</v>
      </c>
      <c r="C13" s="129" t="s">
        <v>56</v>
      </c>
      <c r="D13" s="129" t="s">
        <v>562</v>
      </c>
    </row>
    <row r="14" spans="1:4" ht="13.5" thickBot="1">
      <c r="A14" s="78">
        <v>1</v>
      </c>
      <c r="B14" s="78">
        <v>2</v>
      </c>
      <c r="C14" s="79" t="s">
        <v>528</v>
      </c>
      <c r="D14" s="79" t="s">
        <v>529</v>
      </c>
    </row>
    <row r="15" spans="1:4" ht="38.25" thickBot="1">
      <c r="A15" s="62" t="s">
        <v>585</v>
      </c>
      <c r="B15" s="62"/>
      <c r="C15" s="167">
        <v>908200</v>
      </c>
      <c r="D15" s="80">
        <v>1104200</v>
      </c>
    </row>
    <row r="16" spans="1:4" ht="132" hidden="1" thickBot="1">
      <c r="A16" s="158" t="s">
        <v>568</v>
      </c>
      <c r="B16" s="158" t="s">
        <v>155</v>
      </c>
      <c r="C16" s="167"/>
      <c r="D16" s="130"/>
    </row>
    <row r="17" spans="1:4" ht="19.5" thickBot="1">
      <c r="A17" s="160"/>
      <c r="B17" s="160"/>
      <c r="C17" s="167"/>
      <c r="D17" s="80"/>
    </row>
    <row r="18" spans="1:4" ht="229.5" customHeight="1" thickBot="1">
      <c r="A18" s="159" t="s">
        <v>294</v>
      </c>
      <c r="B18" s="159" t="s">
        <v>282</v>
      </c>
      <c r="C18" s="167">
        <v>42700</v>
      </c>
      <c r="D18" s="59">
        <v>42700</v>
      </c>
    </row>
    <row r="19" spans="1:4" ht="169.5" thickBot="1">
      <c r="A19" s="161" t="s">
        <v>375</v>
      </c>
      <c r="B19" s="161" t="s">
        <v>282</v>
      </c>
      <c r="C19" s="167">
        <v>10000</v>
      </c>
      <c r="D19" s="60">
        <v>10000</v>
      </c>
    </row>
    <row r="20" spans="1:4" ht="188.25" thickBot="1">
      <c r="A20" s="162" t="s">
        <v>374</v>
      </c>
      <c r="B20" s="162" t="s">
        <v>373</v>
      </c>
      <c r="C20" s="167">
        <v>3000</v>
      </c>
      <c r="D20" s="131">
        <v>3000</v>
      </c>
    </row>
    <row r="21" spans="1:4" ht="150.75" thickBot="1">
      <c r="A21" s="162" t="s">
        <v>361</v>
      </c>
      <c r="B21" s="162" t="s">
        <v>282</v>
      </c>
      <c r="C21" s="167">
        <v>3000</v>
      </c>
      <c r="D21" s="80">
        <v>3000</v>
      </c>
    </row>
    <row r="22" spans="1:4" ht="169.5" thickBot="1">
      <c r="A22" s="163" t="s">
        <v>362</v>
      </c>
      <c r="B22" s="163" t="s">
        <v>282</v>
      </c>
      <c r="C22" s="168">
        <v>58500</v>
      </c>
      <c r="D22" s="59">
        <v>61500</v>
      </c>
    </row>
    <row r="23" spans="1:4" ht="188.25" thickBot="1">
      <c r="A23" s="163" t="s">
        <v>376</v>
      </c>
      <c r="B23" s="163" t="s">
        <v>282</v>
      </c>
      <c r="C23" s="168">
        <v>2000</v>
      </c>
      <c r="D23" s="60">
        <v>2000</v>
      </c>
    </row>
    <row r="24" spans="1:4" ht="19.5" thickBot="1">
      <c r="A24" s="163"/>
      <c r="B24" s="163"/>
      <c r="C24" s="168"/>
      <c r="D24" s="60"/>
    </row>
    <row r="25" spans="1:4" ht="244.5" thickBot="1">
      <c r="A25" s="163" t="s">
        <v>377</v>
      </c>
      <c r="B25" s="163" t="s">
        <v>282</v>
      </c>
      <c r="C25" s="168">
        <v>5000</v>
      </c>
      <c r="D25" s="60">
        <v>5000</v>
      </c>
    </row>
    <row r="26" spans="1:4" ht="15.75">
      <c r="A26" s="24"/>
      <c r="B26" s="24"/>
      <c r="C26" s="57"/>
      <c r="D26" s="60"/>
    </row>
    <row r="27" spans="1:4" ht="15.75">
      <c r="A27" s="26"/>
      <c r="B27" s="26"/>
      <c r="C27" s="57"/>
      <c r="D27" s="60"/>
    </row>
    <row r="28" spans="1:4" ht="16.5" thickBot="1">
      <c r="A28" s="26"/>
      <c r="B28" s="25"/>
      <c r="C28" s="68"/>
      <c r="D28" s="60"/>
    </row>
    <row r="29" spans="1:4" ht="150.75" thickBot="1">
      <c r="A29" s="163" t="s">
        <v>378</v>
      </c>
      <c r="B29" s="163" t="s">
        <v>282</v>
      </c>
      <c r="C29" s="168">
        <v>700000</v>
      </c>
      <c r="D29" s="60">
        <v>900000</v>
      </c>
    </row>
    <row r="30" spans="1:4" ht="19.5" thickBot="1">
      <c r="A30" s="163"/>
      <c r="B30" s="163"/>
      <c r="C30" s="168"/>
      <c r="D30" s="80"/>
    </row>
    <row r="31" spans="1:4" ht="169.5" thickBot="1">
      <c r="A31" s="163" t="s">
        <v>366</v>
      </c>
      <c r="B31" s="163" t="s">
        <v>282</v>
      </c>
      <c r="C31" s="168">
        <v>5000</v>
      </c>
      <c r="D31" s="59">
        <v>5000</v>
      </c>
    </row>
    <row r="32" spans="1:4" ht="207" thickBot="1">
      <c r="A32" s="163" t="s">
        <v>379</v>
      </c>
      <c r="B32" s="163" t="s">
        <v>282</v>
      </c>
      <c r="C32" s="168">
        <v>80000</v>
      </c>
      <c r="D32" s="131">
        <v>70000</v>
      </c>
    </row>
    <row r="33" spans="1:4" ht="113.25" thickBot="1">
      <c r="A33" s="165" t="s">
        <v>380</v>
      </c>
      <c r="B33" s="165" t="s">
        <v>282</v>
      </c>
      <c r="C33" s="168">
        <v>1000</v>
      </c>
      <c r="D33" s="60">
        <v>1000</v>
      </c>
    </row>
    <row r="34" spans="1:4" ht="169.5" thickBot="1">
      <c r="A34" s="163" t="s">
        <v>381</v>
      </c>
      <c r="B34" s="163" t="s">
        <v>282</v>
      </c>
      <c r="C34" s="168">
        <v>1000</v>
      </c>
      <c r="D34" s="60">
        <v>1000</v>
      </c>
    </row>
    <row r="35" spans="1:4" ht="154.5" customHeight="1" thickBot="1">
      <c r="A35" s="162"/>
      <c r="B35" s="162"/>
      <c r="C35" s="168"/>
      <c r="D35" s="60"/>
    </row>
    <row r="36" spans="1:4" ht="19.5" thickBot="1">
      <c r="A36" s="162"/>
      <c r="B36" s="166"/>
      <c r="C36" s="81"/>
      <c r="D36" s="131"/>
    </row>
    <row r="37" spans="1:4" ht="19.5" thickBot="1">
      <c r="A37" s="132" t="s">
        <v>530</v>
      </c>
      <c r="B37" s="133"/>
      <c r="C37" s="134">
        <v>908200</v>
      </c>
      <c r="D37" s="134">
        <v>1104200</v>
      </c>
    </row>
  </sheetData>
  <sheetProtection/>
  <mergeCells count="5">
    <mergeCell ref="A10:C10"/>
    <mergeCell ref="B1:C1"/>
    <mergeCell ref="B3:C3"/>
    <mergeCell ref="B4:C4"/>
    <mergeCell ref="A9:C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43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55.875" style="0" customWidth="1"/>
    <col min="4" max="4" width="24.00390625" style="0" customWidth="1"/>
    <col min="5" max="5" width="9.125" style="0" hidden="1" customWidth="1"/>
  </cols>
  <sheetData>
    <row r="3" spans="3:4" ht="15">
      <c r="C3" s="374" t="s">
        <v>649</v>
      </c>
      <c r="D3" s="374"/>
    </row>
    <row r="4" spans="3:4" ht="15">
      <c r="C4" s="375" t="s">
        <v>287</v>
      </c>
      <c r="D4" s="375"/>
    </row>
    <row r="5" spans="3:4" ht="15">
      <c r="C5" s="375" t="s">
        <v>426</v>
      </c>
      <c r="D5" s="375"/>
    </row>
    <row r="6" spans="3:4" ht="15">
      <c r="C6" s="375" t="s">
        <v>5</v>
      </c>
      <c r="D6" s="375"/>
    </row>
    <row r="7" spans="3:4" ht="15">
      <c r="C7" s="375" t="s">
        <v>427</v>
      </c>
      <c r="D7" s="375"/>
    </row>
    <row r="11" spans="3:4" ht="20.25">
      <c r="C11" s="376" t="s">
        <v>531</v>
      </c>
      <c r="D11" s="376"/>
    </row>
    <row r="12" spans="1:14" ht="18.75">
      <c r="A12" s="82"/>
      <c r="B12" s="373" t="s">
        <v>532</v>
      </c>
      <c r="C12" s="373"/>
      <c r="D12" s="373"/>
      <c r="E12" s="373"/>
      <c r="F12" s="84"/>
      <c r="G12" s="84"/>
      <c r="H12" s="84"/>
      <c r="I12" s="84"/>
      <c r="J12" s="82"/>
      <c r="K12" s="82"/>
      <c r="L12" s="82"/>
      <c r="M12" s="82"/>
      <c r="N12" s="82"/>
    </row>
    <row r="13" spans="1:14" ht="18.75">
      <c r="A13" s="82"/>
      <c r="B13" s="373" t="s">
        <v>428</v>
      </c>
      <c r="C13" s="373"/>
      <c r="D13" s="373"/>
      <c r="E13" s="373"/>
      <c r="F13" s="83"/>
      <c r="G13" s="83"/>
      <c r="H13" s="83"/>
      <c r="I13" s="83"/>
      <c r="J13" s="83"/>
      <c r="K13" s="83"/>
      <c r="L13" s="82"/>
      <c r="M13" s="82"/>
      <c r="N13" s="82"/>
    </row>
    <row r="14" spans="1:14" ht="18.7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2"/>
      <c r="M14" s="82"/>
      <c r="N14" s="82"/>
    </row>
    <row r="15" spans="1:1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.75">
      <c r="A16" s="82"/>
      <c r="B16" s="82"/>
      <c r="C16" s="85" t="s">
        <v>533</v>
      </c>
      <c r="D16" s="85"/>
      <c r="E16" s="85"/>
      <c r="F16" s="85"/>
      <c r="G16" s="85"/>
      <c r="H16" s="85"/>
      <c r="I16" s="85"/>
      <c r="J16" s="85"/>
      <c r="K16" s="85"/>
      <c r="L16" s="82"/>
      <c r="M16" s="82"/>
      <c r="N16" s="82"/>
    </row>
    <row r="17" spans="1:14" ht="18.75">
      <c r="A17" s="82"/>
      <c r="B17" s="82"/>
      <c r="C17" s="85"/>
      <c r="D17" s="85"/>
      <c r="E17" s="85"/>
      <c r="F17" s="85"/>
      <c r="G17" s="85"/>
      <c r="H17" s="85"/>
      <c r="I17" s="85"/>
      <c r="J17" s="85"/>
      <c r="K17" s="85"/>
      <c r="L17" s="82"/>
      <c r="M17" s="82"/>
      <c r="N17" s="82"/>
    </row>
    <row r="18" spans="1:14" ht="75">
      <c r="A18" s="82"/>
      <c r="B18" s="86" t="s">
        <v>534</v>
      </c>
      <c r="C18" s="87" t="s">
        <v>535</v>
      </c>
      <c r="D18" s="88" t="s">
        <v>216</v>
      </c>
      <c r="E18" s="85"/>
      <c r="F18" s="85"/>
      <c r="G18" s="85"/>
      <c r="H18" s="85"/>
      <c r="I18" s="85"/>
      <c r="J18" s="85"/>
      <c r="K18" s="85"/>
      <c r="L18" s="82"/>
      <c r="M18" s="82"/>
      <c r="N18" s="82"/>
    </row>
    <row r="19" spans="1:14" ht="18.75">
      <c r="A19" s="82"/>
      <c r="B19" s="89" t="s">
        <v>536</v>
      </c>
      <c r="C19" s="90" t="s">
        <v>537</v>
      </c>
      <c r="D19" s="91">
        <v>0</v>
      </c>
      <c r="E19" s="85"/>
      <c r="F19" s="85"/>
      <c r="G19" s="85"/>
      <c r="H19" s="85"/>
      <c r="I19" s="85"/>
      <c r="J19" s="85"/>
      <c r="K19" s="85"/>
      <c r="L19" s="82"/>
      <c r="M19" s="82"/>
      <c r="N19" s="82"/>
    </row>
    <row r="20" spans="1:14" ht="31.5">
      <c r="A20" s="82"/>
      <c r="B20" s="89" t="s">
        <v>538</v>
      </c>
      <c r="C20" s="92" t="s">
        <v>504</v>
      </c>
      <c r="D20" s="91">
        <v>0</v>
      </c>
      <c r="E20" s="85"/>
      <c r="F20" s="85"/>
      <c r="G20" s="85"/>
      <c r="H20" s="85"/>
      <c r="I20" s="85"/>
      <c r="J20" s="85"/>
      <c r="K20" s="85"/>
      <c r="L20" s="82"/>
      <c r="M20" s="82"/>
      <c r="N20" s="82"/>
    </row>
    <row r="21" spans="1:14" ht="18.75">
      <c r="A21" s="82"/>
      <c r="B21" s="93" t="s">
        <v>539</v>
      </c>
      <c r="C21" s="94" t="s">
        <v>540</v>
      </c>
      <c r="D21" s="95">
        <v>0</v>
      </c>
      <c r="E21" s="85"/>
      <c r="F21" s="85"/>
      <c r="G21" s="85"/>
      <c r="H21" s="85"/>
      <c r="I21" s="85"/>
      <c r="J21" s="85"/>
      <c r="K21" s="85"/>
      <c r="L21" s="82"/>
      <c r="M21" s="82"/>
      <c r="N21" s="82"/>
    </row>
    <row r="22" spans="1:14" ht="18.75">
      <c r="A22" s="82"/>
      <c r="B22" s="96"/>
      <c r="C22" s="97" t="s">
        <v>541</v>
      </c>
      <c r="D22" s="98">
        <f>D19+D20+D21</f>
        <v>0</v>
      </c>
      <c r="E22" s="85"/>
      <c r="F22" s="85"/>
      <c r="G22" s="85"/>
      <c r="H22" s="85"/>
      <c r="I22" s="85"/>
      <c r="J22" s="85"/>
      <c r="K22" s="85"/>
      <c r="L22" s="82"/>
      <c r="M22" s="82"/>
      <c r="N22" s="82"/>
    </row>
    <row r="23" spans="1:14" ht="18.75">
      <c r="A23" s="82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2"/>
      <c r="M23" s="82"/>
      <c r="N23" s="82"/>
    </row>
    <row r="24" spans="1:14" ht="18.75">
      <c r="A24" s="82"/>
      <c r="B24" s="82"/>
      <c r="C24" s="85"/>
      <c r="D24" s="85"/>
      <c r="E24" s="85"/>
      <c r="F24" s="85"/>
      <c r="G24" s="85"/>
      <c r="H24" s="85"/>
      <c r="I24" s="85"/>
      <c r="J24" s="85"/>
      <c r="K24" s="85"/>
      <c r="L24" s="82"/>
      <c r="M24" s="82"/>
      <c r="N24" s="82"/>
    </row>
    <row r="25" spans="1:14" ht="18.75">
      <c r="A25" s="82"/>
      <c r="B25" s="82"/>
      <c r="C25" s="85" t="s">
        <v>542</v>
      </c>
      <c r="D25" s="85"/>
      <c r="E25" s="85"/>
      <c r="F25" s="85"/>
      <c r="G25" s="85"/>
      <c r="H25" s="85"/>
      <c r="I25" s="85"/>
      <c r="J25" s="85"/>
      <c r="K25" s="85"/>
      <c r="L25" s="82"/>
      <c r="M25" s="82"/>
      <c r="N25" s="82"/>
    </row>
    <row r="26" spans="1:14" ht="18.75">
      <c r="A26" s="82"/>
      <c r="B26" s="82"/>
      <c r="C26" s="85"/>
      <c r="D26" s="85"/>
      <c r="E26" s="85"/>
      <c r="F26" s="85"/>
      <c r="G26" s="85"/>
      <c r="H26" s="85"/>
      <c r="I26" s="85"/>
      <c r="J26" s="85"/>
      <c r="K26" s="85"/>
      <c r="L26" s="82"/>
      <c r="M26" s="82"/>
      <c r="N26" s="82"/>
    </row>
    <row r="27" spans="1:14" ht="56.25">
      <c r="A27" s="82"/>
      <c r="B27" s="86" t="s">
        <v>534</v>
      </c>
      <c r="C27" s="87" t="s">
        <v>535</v>
      </c>
      <c r="D27" s="88" t="s">
        <v>218</v>
      </c>
      <c r="E27" s="85"/>
      <c r="F27" s="85"/>
      <c r="G27" s="85"/>
      <c r="H27" s="85"/>
      <c r="I27" s="85"/>
      <c r="J27" s="85"/>
      <c r="K27" s="85"/>
      <c r="L27" s="82"/>
      <c r="M27" s="82"/>
      <c r="N27" s="82"/>
    </row>
    <row r="28" spans="1:14" ht="18.75">
      <c r="A28" s="82"/>
      <c r="B28" s="89" t="s">
        <v>536</v>
      </c>
      <c r="C28" s="90" t="s">
        <v>537</v>
      </c>
      <c r="D28" s="91">
        <v>0</v>
      </c>
      <c r="E28" s="85"/>
      <c r="F28" s="85"/>
      <c r="G28" s="85"/>
      <c r="H28" s="85"/>
      <c r="I28" s="85"/>
      <c r="J28" s="85"/>
      <c r="K28" s="85"/>
      <c r="L28" s="82"/>
      <c r="M28" s="82"/>
      <c r="N28" s="82"/>
    </row>
    <row r="29" spans="1:14" ht="31.5">
      <c r="A29" s="82"/>
      <c r="B29" s="89" t="s">
        <v>538</v>
      </c>
      <c r="C29" s="92" t="s">
        <v>504</v>
      </c>
      <c r="D29" s="102">
        <v>0</v>
      </c>
      <c r="E29" s="85"/>
      <c r="F29" s="85"/>
      <c r="G29" s="85"/>
      <c r="H29" s="85"/>
      <c r="I29" s="85"/>
      <c r="J29" s="85"/>
      <c r="K29" s="85"/>
      <c r="L29" s="82"/>
      <c r="M29" s="82"/>
      <c r="N29" s="82"/>
    </row>
    <row r="30" spans="1:14" ht="18.75">
      <c r="A30" s="82"/>
      <c r="B30" s="93" t="s">
        <v>539</v>
      </c>
      <c r="C30" s="94" t="s">
        <v>540</v>
      </c>
      <c r="D30" s="95">
        <v>0</v>
      </c>
      <c r="E30" s="85"/>
      <c r="F30" s="85"/>
      <c r="G30" s="85"/>
      <c r="H30" s="85"/>
      <c r="I30" s="85"/>
      <c r="J30" s="85"/>
      <c r="K30" s="85"/>
      <c r="L30" s="82"/>
      <c r="M30" s="82"/>
      <c r="N30" s="82"/>
    </row>
    <row r="31" spans="1:14" ht="18.75">
      <c r="A31" s="82"/>
      <c r="B31" s="96"/>
      <c r="C31" s="97" t="s">
        <v>541</v>
      </c>
      <c r="D31" s="103">
        <f>D28+D29+D30</f>
        <v>0</v>
      </c>
      <c r="E31" s="85"/>
      <c r="F31" s="85"/>
      <c r="G31" s="85"/>
      <c r="H31" s="85"/>
      <c r="I31" s="85"/>
      <c r="J31" s="85"/>
      <c r="K31" s="85"/>
      <c r="L31" s="82"/>
      <c r="M31" s="82"/>
      <c r="N31" s="82"/>
    </row>
    <row r="32" spans="1:14" ht="18.75">
      <c r="A32" s="82"/>
      <c r="B32" s="82"/>
      <c r="C32" s="85"/>
      <c r="D32" s="85"/>
      <c r="E32" s="85"/>
      <c r="F32" s="85"/>
      <c r="G32" s="85"/>
      <c r="H32" s="85"/>
      <c r="I32" s="85"/>
      <c r="J32" s="85"/>
      <c r="K32" s="85"/>
      <c r="L32" s="82"/>
      <c r="M32" s="82"/>
      <c r="N32" s="82"/>
    </row>
    <row r="33" spans="1:14" ht="18.75">
      <c r="A33" s="82"/>
      <c r="B33" s="82"/>
      <c r="C33" s="85"/>
      <c r="D33" s="85"/>
      <c r="E33" s="85"/>
      <c r="F33" s="85"/>
      <c r="G33" s="85"/>
      <c r="H33" s="85"/>
      <c r="I33" s="85"/>
      <c r="J33" s="85"/>
      <c r="K33" s="85"/>
      <c r="L33" s="82"/>
      <c r="M33" s="82"/>
      <c r="N33" s="82"/>
    </row>
    <row r="34" spans="1:14" ht="18.75">
      <c r="A34" s="82"/>
      <c r="B34" s="82"/>
      <c r="C34" s="85"/>
      <c r="D34" s="85"/>
      <c r="E34" s="85"/>
      <c r="F34" s="85"/>
      <c r="G34" s="85"/>
      <c r="H34" s="85"/>
      <c r="I34" s="85"/>
      <c r="J34" s="85"/>
      <c r="K34" s="85"/>
      <c r="L34" s="82"/>
      <c r="M34" s="82"/>
      <c r="N34" s="82"/>
    </row>
    <row r="35" spans="1:14" ht="18.75">
      <c r="A35" s="82"/>
      <c r="B35" s="82"/>
      <c r="C35" s="85"/>
      <c r="D35" s="85"/>
      <c r="E35" s="85"/>
      <c r="F35" s="85"/>
      <c r="G35" s="85"/>
      <c r="H35" s="85"/>
      <c r="I35" s="85"/>
      <c r="J35" s="85"/>
      <c r="K35" s="85"/>
      <c r="L35" s="82"/>
      <c r="M35" s="82"/>
      <c r="N35" s="82"/>
    </row>
    <row r="36" spans="1:14" ht="18.75">
      <c r="A36" s="82"/>
      <c r="B36" s="82"/>
      <c r="C36" s="85"/>
      <c r="D36" s="85"/>
      <c r="E36" s="85"/>
      <c r="F36" s="85"/>
      <c r="G36" s="85"/>
      <c r="H36" s="85"/>
      <c r="I36" s="85"/>
      <c r="J36" s="85"/>
      <c r="K36" s="85"/>
      <c r="L36" s="82"/>
      <c r="M36" s="82"/>
      <c r="N36" s="82"/>
    </row>
    <row r="37" spans="1:14" ht="18.75">
      <c r="A37" s="82"/>
      <c r="B37" s="82"/>
      <c r="C37" s="85"/>
      <c r="D37" s="85"/>
      <c r="E37" s="85"/>
      <c r="F37" s="85"/>
      <c r="G37" s="85"/>
      <c r="H37" s="85"/>
      <c r="I37" s="85"/>
      <c r="J37" s="85"/>
      <c r="K37" s="85"/>
      <c r="L37" s="82"/>
      <c r="M37" s="82"/>
      <c r="N37" s="82"/>
    </row>
    <row r="38" spans="1:14" ht="18.75">
      <c r="A38" s="82"/>
      <c r="B38" s="82"/>
      <c r="C38" s="85"/>
      <c r="D38" s="85"/>
      <c r="E38" s="85"/>
      <c r="F38" s="85"/>
      <c r="G38" s="85"/>
      <c r="H38" s="85"/>
      <c r="I38" s="85"/>
      <c r="J38" s="85"/>
      <c r="K38" s="85"/>
      <c r="L38" s="82"/>
      <c r="M38" s="82"/>
      <c r="N38" s="82"/>
    </row>
    <row r="39" spans="1:14" ht="18.75">
      <c r="A39" s="82"/>
      <c r="B39" s="82"/>
      <c r="C39" s="85"/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</row>
    <row r="40" spans="1:14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</sheetData>
  <sheetProtection/>
  <mergeCells count="8">
    <mergeCell ref="B12:E12"/>
    <mergeCell ref="B13:E13"/>
    <mergeCell ref="C3:D3"/>
    <mergeCell ref="C4:D4"/>
    <mergeCell ref="C5:D5"/>
    <mergeCell ref="C6:D6"/>
    <mergeCell ref="C7:D7"/>
    <mergeCell ref="C11:D11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2013-12-24T12:23:04Z</cp:lastPrinted>
  <dcterms:created xsi:type="dcterms:W3CDTF">1999-10-28T10:18:25Z</dcterms:created>
  <dcterms:modified xsi:type="dcterms:W3CDTF">2013-12-26T07:24:04Z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